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591" activeTab="6"/>
  </bookViews>
  <sheets>
    <sheet name="13.1_BANCOS OFICIAIS E PRIVADOS" sheetId="1" r:id="rId1"/>
    <sheet name="13.1.1" sheetId="2" r:id="rId2"/>
    <sheet name="13.1.2" sheetId="3" r:id="rId3"/>
    <sheet name="13.2_BANCO DE BRASÍLIA - BRB" sheetId="4" r:id="rId4"/>
    <sheet name="13.2.1" sheetId="5" r:id="rId5"/>
    <sheet name="13.2.2" sheetId="6" r:id="rId6"/>
    <sheet name="13.2.3" sheetId="7" r:id="rId7"/>
    <sheet name="13.2.4" sheetId="8" r:id="rId8"/>
    <sheet name="13.2.5" sheetId="9" r:id="rId9"/>
    <sheet name="13.3_CAIXA ECONÔMICA FEDERAL" sheetId="10" r:id="rId10"/>
    <sheet name="13.3.1" sheetId="11" r:id="rId11"/>
    <sheet name="13.3.2" sheetId="12" r:id="rId12"/>
    <sheet name="13.3.3" sheetId="13" r:id="rId13"/>
    <sheet name="13.4_SISTEMA NAC.DE CRÉD. RURAL" sheetId="14" r:id="rId14"/>
    <sheet name="13.4.1" sheetId="15" r:id="rId15"/>
    <sheet name="13.4.2" sheetId="16" r:id="rId16"/>
    <sheet name="13.5_MERCADO DE CAPITAIS" sheetId="17" r:id="rId17"/>
    <sheet name="13.5.1_BACEN_Mov Cheques" sheetId="18" r:id="rId18"/>
    <sheet name="13.5.2_TJDFT" sheetId="19" r:id="rId19"/>
    <sheet name="13.5.3_Cartórios_Protestos Tit" sheetId="20" r:id="rId20"/>
  </sheets>
  <definedNames>
    <definedName name="_xlnm.Print_Area" localSheetId="18">'13.5.2_TJDFT'!$A$1:$G$1</definedName>
  </definedNames>
  <calcPr fullCalcOnLoad="1"/>
</workbook>
</file>

<file path=xl/sharedStrings.xml><?xml version="1.0" encoding="utf-8"?>
<sst xmlns="http://schemas.openxmlformats.org/spreadsheetml/2006/main" count="421" uniqueCount="298">
  <si>
    <t>ESPECIFICAÇÃO</t>
  </si>
  <si>
    <t>-</t>
  </si>
  <si>
    <t>Total</t>
  </si>
  <si>
    <t>À vista</t>
  </si>
  <si>
    <t>À prazo</t>
  </si>
  <si>
    <t>Outros</t>
  </si>
  <si>
    <t>NÚMERO DE AGÊNCIAS</t>
  </si>
  <si>
    <t>NÚMERO DE POSTOS DE ATENDIMENTO</t>
  </si>
  <si>
    <t>NÚMERO DE CORRESPONDENTES BANCÁRIOS</t>
  </si>
  <si>
    <t>DISTRITO  FEDERAL</t>
  </si>
  <si>
    <t xml:space="preserve"> Brasília</t>
  </si>
  <si>
    <t xml:space="preserve"> Gama</t>
  </si>
  <si>
    <t>Taguatinga</t>
  </si>
  <si>
    <t>Brazlândia</t>
  </si>
  <si>
    <t>Sobradinho</t>
  </si>
  <si>
    <t>Planaltina</t>
  </si>
  <si>
    <t>Paranoá</t>
  </si>
  <si>
    <t>Núcleo Bandeirante</t>
  </si>
  <si>
    <t>Ceilândia</t>
  </si>
  <si>
    <t>Guará</t>
  </si>
  <si>
    <t>Cruzeiro</t>
  </si>
  <si>
    <t>Samambaia</t>
  </si>
  <si>
    <t>Santa Maria</t>
  </si>
  <si>
    <t>São Sebastião</t>
  </si>
  <si>
    <t>Recanto das Emas</t>
  </si>
  <si>
    <t>Lago Sul</t>
  </si>
  <si>
    <t>Riacho Fundo</t>
  </si>
  <si>
    <t>Lago Norte</t>
  </si>
  <si>
    <t>Candangolândia</t>
  </si>
  <si>
    <t xml:space="preserve">Riacho Fundo II </t>
  </si>
  <si>
    <t>Sudoeste/Octogonal</t>
  </si>
  <si>
    <t>Varjão</t>
  </si>
  <si>
    <t>Park Way</t>
  </si>
  <si>
    <r>
      <t>SCIA</t>
    </r>
    <r>
      <rPr>
        <vertAlign val="superscript"/>
        <sz val="8"/>
        <rFont val="Arial"/>
        <family val="2"/>
      </rPr>
      <t>(1)</t>
    </r>
  </si>
  <si>
    <t>Sobradinho II</t>
  </si>
  <si>
    <t>Jardim botânico</t>
  </si>
  <si>
    <t>Itapoã</t>
  </si>
  <si>
    <r>
      <t>SIA</t>
    </r>
    <r>
      <rPr>
        <vertAlign val="superscript"/>
        <sz val="8"/>
        <rFont val="Arial"/>
        <family val="2"/>
      </rPr>
      <t>(2)</t>
    </r>
  </si>
  <si>
    <t>ESTADOS</t>
  </si>
  <si>
    <t>TOTAL</t>
  </si>
  <si>
    <t>Goiás</t>
  </si>
  <si>
    <t>São Paulo</t>
  </si>
  <si>
    <t>Rio de Janeiro</t>
  </si>
  <si>
    <t xml:space="preserve">Total </t>
  </si>
  <si>
    <t>Setor público</t>
  </si>
  <si>
    <t>Setor privado</t>
  </si>
  <si>
    <t>NÍVEIS DE RISCO</t>
  </si>
  <si>
    <t>OPERAÇÕES VINCENDAS (dias)</t>
  </si>
  <si>
    <t>0 a 14</t>
  </si>
  <si>
    <t>15 a 30</t>
  </si>
  <si>
    <t>31 a 60</t>
  </si>
  <si>
    <t>61 a 90</t>
  </si>
  <si>
    <t>91 a 120</t>
  </si>
  <si>
    <t>121 a 150</t>
  </si>
  <si>
    <t>151 a 180</t>
  </si>
  <si>
    <t>181 a 360</t>
  </si>
  <si>
    <t>Mais de 360</t>
  </si>
  <si>
    <t xml:space="preserve">A </t>
  </si>
  <si>
    <t>B</t>
  </si>
  <si>
    <t>C</t>
  </si>
  <si>
    <t>D</t>
  </si>
  <si>
    <t>E</t>
  </si>
  <si>
    <t>F</t>
  </si>
  <si>
    <t>G</t>
  </si>
  <si>
    <t>H</t>
  </si>
  <si>
    <t>AA</t>
  </si>
  <si>
    <t>Poupança</t>
  </si>
  <si>
    <t>Interfinanceiros</t>
  </si>
  <si>
    <t>NÚMERO DE UNIDADES OPERACIONAIS</t>
  </si>
  <si>
    <t>Agências</t>
  </si>
  <si>
    <t>Postos de atendimento bancário</t>
  </si>
  <si>
    <t>PROGRAMAS ADMINISTRADOS PELA  CEF</t>
  </si>
  <si>
    <t>Bolsa família</t>
  </si>
  <si>
    <t>PETI</t>
  </si>
  <si>
    <t>Quantidade</t>
  </si>
  <si>
    <t>Valor (R$1.000)</t>
  </si>
  <si>
    <t>Seguro desemprego</t>
  </si>
  <si>
    <t>PIS rendimento</t>
  </si>
  <si>
    <t>Abono Salarial</t>
  </si>
  <si>
    <t>PESSOAS CADASTRADAS NO PIS</t>
  </si>
  <si>
    <t>No ano</t>
  </si>
  <si>
    <t>Até o ano</t>
  </si>
  <si>
    <t>CRÉDITOS CONCEDIDOS</t>
  </si>
  <si>
    <t>Custeio</t>
  </si>
  <si>
    <t>Comercialização</t>
  </si>
  <si>
    <t>Investimento</t>
  </si>
  <si>
    <t>CONTRATOS</t>
  </si>
  <si>
    <t>VALOR (R$ 1.000)</t>
  </si>
  <si>
    <t>CARTÓRIOS</t>
  </si>
  <si>
    <t>4º Ofício de Notas, Protesto de Títulos, Registro Civil,   Títulos e Documentos  e Pessoas Jurídicas – Brazlândia</t>
  </si>
  <si>
    <t>9º Ofício de Notas e Protesto de Títulos – Gama</t>
  </si>
  <si>
    <t>12º Ofício de Notas e Protesto de Títulos – Planaltina</t>
  </si>
  <si>
    <t>Fonte : Cartórios acima especificados</t>
  </si>
  <si>
    <t>8º Ofício de Notas e de Protestos de Títulos do Distrito Federal - Gama</t>
  </si>
  <si>
    <t>ANOS</t>
  </si>
  <si>
    <t>TÍTULOS PROTESTADOS</t>
  </si>
  <si>
    <t>21 ( contra-ordem) ou revogação) ou oposição (ou sustação) ao pagamento pelo emitente ou pelo portador.</t>
  </si>
  <si>
    <t>12 (Cheque sem fundo - 2ª apresentação), 13 ( conta encerrada), 14 (prática espúria), e</t>
  </si>
  <si>
    <t>Trocados</t>
  </si>
  <si>
    <t>Bolsa atleta</t>
  </si>
  <si>
    <t>De volta pra casa</t>
  </si>
  <si>
    <t>Bolsa formação</t>
  </si>
  <si>
    <t>Pró jovem urbano</t>
  </si>
  <si>
    <t>Mulheres da paz</t>
  </si>
  <si>
    <t>Mato Grosso do Sul</t>
  </si>
  <si>
    <t>Mato Grosso</t>
  </si>
  <si>
    <t>NÚMERO DAS INSTITUIÇÕES FINANCEIRAS</t>
  </si>
  <si>
    <t>Fercal</t>
  </si>
  <si>
    <t>Vicente Pires</t>
  </si>
  <si>
    <t>1º Ofício de Notas, Registro Civil e Protesto  - Núcleo Bandeirante</t>
  </si>
  <si>
    <t>Gerência Nacional de  Informações Gerenciais - GESIG</t>
  </si>
  <si>
    <t>Gerência de Acompanhamento do Planejamento Estratégico e Orçamento - GEPLA</t>
  </si>
  <si>
    <t>2º Ofício de Notas, Registro Civil, Títulos e Documentos, Protesto de Títulos e Pessoas Jurídicas - Sobradinho</t>
  </si>
  <si>
    <t>Minas Gerais</t>
  </si>
  <si>
    <t>Distrito Federal, Rio de Janeiro, São Paulo, Goiás, Mato Grosso, Mato Grosso do Sul e Minas Gerais.</t>
  </si>
  <si>
    <t>Insolvência Civil e Litígios Empresariais do Distrito Federal</t>
  </si>
  <si>
    <t xml:space="preserve">Associação de Poupança e Empréstimo                    </t>
  </si>
  <si>
    <t xml:space="preserve">Banco Comercial Cooperativo                                 </t>
  </si>
  <si>
    <t xml:space="preserve">Banco do Brasil - Banco Múltiplo                            </t>
  </si>
  <si>
    <t xml:space="preserve">Caixa Econômica Federal                                     </t>
  </si>
  <si>
    <t xml:space="preserve">Sociedade Corretora de TVM                             </t>
  </si>
  <si>
    <t xml:space="preserve">Sociedade de Arrendamento Mercantil                    </t>
  </si>
  <si>
    <t>Sociedade de Crédito, Financiamento e Investimento     </t>
  </si>
  <si>
    <t>11º Ofício de Notas e Protesto de Títulos - Sobradinho</t>
  </si>
  <si>
    <t>10º Ofício Serviço de Notas e Protesto – Ceilândia</t>
  </si>
  <si>
    <t>REGIÕES ADMINISTRATIVAS</t>
  </si>
  <si>
    <t xml:space="preserve">Banco Múltiplo (BANCOOB)                                          </t>
  </si>
  <si>
    <t>Fonte: Caixa Econômica Federal - SUMAV - Superintendência Nacional de Monitoramento e Avaliação de Resultados</t>
  </si>
  <si>
    <t>1º Ofício de Notas e Protesto do DF (Cartório JK)</t>
  </si>
  <si>
    <t xml:space="preserve">Fonte: Tribunal de Justiça do Distrito Federal e dos Territórios - Vara de Falências, Recuperações Judiciais, </t>
  </si>
  <si>
    <t>Fonte: Banco Central do Brasil – Departamento de Regulação, Supervisão e Controle das Operações do Crédito Rural e Proagro</t>
  </si>
  <si>
    <t>Fonte: Banco Central do Brasil - Divisão de Infraestrutura e de Controle Operacional do Monitoramento - DIACO</t>
  </si>
  <si>
    <t>DEPÓSITOS – SALDO EM 31/12 (R$ 1.000)</t>
  </si>
  <si>
    <t>13.1 - BANCOS OFICIAIS E PRIVADOS</t>
  </si>
  <si>
    <t>13.2 - BANCO DE BRASÍLIA - BRB</t>
  </si>
  <si>
    <t>13.3 - CAIXA ECONÔMICA FEDERAL - CEF</t>
  </si>
  <si>
    <t>13.4 - SISTEMA NACIONAL DE CRÉDITO RURAL</t>
  </si>
  <si>
    <t>Fonte: Caixa Econômica Federal – Superintendência Nacional Relacionamento com Investidores</t>
  </si>
  <si>
    <t>Fonte: Banco de Brasília - Superintendência de Gestão Empresarial - SUGEM - Gerência de Planejamento e Governança - GEGOP</t>
  </si>
  <si>
    <t>2019 (R$ 1.000)</t>
  </si>
  <si>
    <t>13.5 MERCADO DE CAPITAIS</t>
  </si>
  <si>
    <t>Sol Nascente/Por do Sol</t>
  </si>
  <si>
    <t>Arniqueira</t>
  </si>
  <si>
    <t>RA-I</t>
  </si>
  <si>
    <t>RA-II</t>
  </si>
  <si>
    <t>RA-III</t>
  </si>
  <si>
    <t>RA-IV</t>
  </si>
  <si>
    <t>RA-V</t>
  </si>
  <si>
    <t>RA-VI</t>
  </si>
  <si>
    <t>RA-VII</t>
  </si>
  <si>
    <t>RA-VIII</t>
  </si>
  <si>
    <t>RA-IX</t>
  </si>
  <si>
    <t>RA-X</t>
  </si>
  <si>
    <t>RA-XI</t>
  </si>
  <si>
    <t>RA-XII</t>
  </si>
  <si>
    <t>RA-XIII</t>
  </si>
  <si>
    <t>RA-XIV</t>
  </si>
  <si>
    <t>RA-XV</t>
  </si>
  <si>
    <t>RA-XVI</t>
  </si>
  <si>
    <t>RA-XVII</t>
  </si>
  <si>
    <t>RA-XVIII</t>
  </si>
  <si>
    <t>RA-XIX</t>
  </si>
  <si>
    <t>RA-XX</t>
  </si>
  <si>
    <t>RA-XXI</t>
  </si>
  <si>
    <t>RA-XXII</t>
  </si>
  <si>
    <t>RA-XXIII</t>
  </si>
  <si>
    <t>RA-XXIV</t>
  </si>
  <si>
    <t>RA-XXV</t>
  </si>
  <si>
    <t>RA-XXVI</t>
  </si>
  <si>
    <t>RA-XXVII</t>
  </si>
  <si>
    <t>RA XXIX</t>
  </si>
  <si>
    <t>RA XXX</t>
  </si>
  <si>
    <t>RA XXXI</t>
  </si>
  <si>
    <t>RA XXXII</t>
  </si>
  <si>
    <t>RA XXXIII</t>
  </si>
  <si>
    <t>NÚMEROS DAS RAs</t>
  </si>
  <si>
    <t>DESCRIÇÃO</t>
  </si>
  <si>
    <r>
      <t xml:space="preserve"> 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</si>
  <si>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AGÊNCIAS</t>
  </si>
  <si>
    <t>CORRESPONDENTES</t>
  </si>
  <si>
    <t>BCO DO BRASIL S.A.</t>
  </si>
  <si>
    <t>BRB - BCO DE BRASILIA S.A.</t>
  </si>
  <si>
    <t>CAIXA ECONOMICA FEDERAL</t>
  </si>
  <si>
    <t>BANCO INTER</t>
  </si>
  <si>
    <t>BCO RABOBANK INTL BRASIL S.A.</t>
  </si>
  <si>
    <t>BANCOOB</t>
  </si>
  <si>
    <t>BCO ALFA S.A.</t>
  </si>
  <si>
    <t>BCO CCB BRASIL S.A.</t>
  </si>
  <si>
    <t>BCO CITIBANK S.A.</t>
  </si>
  <si>
    <t>BCO SAFRA S.A.</t>
  </si>
  <si>
    <t>ITAÚ UNIBANCO S.A.</t>
  </si>
  <si>
    <t>BCO BMG S.A.</t>
  </si>
  <si>
    <t>BCO DAYCOVAL S.A</t>
  </si>
  <si>
    <t>BCO RENDIMENTO S.A.</t>
  </si>
  <si>
    <t>BCO SANTANDER (BRASIL) S.A.</t>
  </si>
  <si>
    <t>BCO DO ESTADO DO RS S.A.</t>
  </si>
  <si>
    <t>Águas Claras</t>
  </si>
  <si>
    <t>SOBRADINHO</t>
  </si>
  <si>
    <t>TAGUATINGA</t>
  </si>
  <si>
    <t>SAMAMBAIA</t>
  </si>
  <si>
    <t>PLANALTINA</t>
  </si>
  <si>
    <t>GAMA</t>
  </si>
  <si>
    <t>SANTA MARIA</t>
  </si>
  <si>
    <t>RIACHO FUNDO</t>
  </si>
  <si>
    <t>RECANTO DAS EMAS</t>
  </si>
  <si>
    <t>PLANO PILOTO</t>
  </si>
  <si>
    <t>CRUZEIRO</t>
  </si>
  <si>
    <t>BRADESCO</t>
  </si>
  <si>
    <t>CEILÂNDIA</t>
  </si>
  <si>
    <t>BRAZLÂNDIA</t>
  </si>
  <si>
    <t>GUARÁ</t>
  </si>
  <si>
    <t>NÚCLEO BANDEIRANTE</t>
  </si>
  <si>
    <t>PARANOÁ</t>
  </si>
  <si>
    <t>ÁGUAS CLARAS</t>
  </si>
  <si>
    <t>CANDANGOLÂNDIA</t>
  </si>
  <si>
    <t>SÃO SEBASTIÃO</t>
  </si>
  <si>
    <t>SETOR SUDOESTE/OCTOGONAL</t>
  </si>
  <si>
    <t>NOME DA INSTITUIÇÃO BANCÁRIA</t>
  </si>
  <si>
    <t>Fonte: Banco Central do Brasil - Divisão de Infraestrutura e de Controle Operacional do Monitoramento - ESTBAN</t>
  </si>
  <si>
    <t xml:space="preserve">Sociedade Distribuidora de TVM (DTVM)                    </t>
  </si>
  <si>
    <t>Cooperativas de Crédito (COOP)</t>
  </si>
  <si>
    <t>Administradoras de Consórcios (CONS)</t>
  </si>
  <si>
    <t>Fonte: Banco Central do Brasil - Sistema de Pagamentos Brasileiro - SPB - COMPE</t>
  </si>
  <si>
    <t>¹ Refere-se ao número de processos distribuídos ou que mudaram para classe 108, conforme Tabela Unificada de Classes/Assuntos do CNJ</t>
  </si>
  <si>
    <t>²Refere-se ao número de movimentos 202 ou seu correspondente no sistema interno (SISTJ), conforme Tabela Unificada de Movimentos do CNJ</t>
  </si>
  <si>
    <t>³ Refere-se ao número de processos distribuídos ou que mudaram para classe 129, conforme Tabela Unificada de Classes/Assuntos do CNJ</t>
  </si>
  <si>
    <t>28 56</t>
  </si>
  <si>
    <t>4 927</t>
  </si>
  <si>
    <t xml:space="preserve">135 3 </t>
  </si>
  <si>
    <t>536 87,18</t>
  </si>
  <si>
    <t>1º Ofício de Notas de Brasília - SCS Ed Venâncio 2000 (Tabelião Ionara)</t>
  </si>
  <si>
    <t>2º Ofício de Notas e Protesto  - Brasília (Tab. Ramilo Simões)</t>
  </si>
  <si>
    <t>2º Ofício de Protesto de Títulos - Guará (Tab. Marcus Vinicius Monteiro)</t>
  </si>
  <si>
    <t>3º Ofício de Notas e Protesto de Títulos - Brasília (Tab. JOSÉ CARVALHO FREITAS)</t>
  </si>
  <si>
    <t>3º Ofício de Notas, Registro Civil e Protesto  de Títulos - Taguatinga - Tab. Elizio Martins)</t>
  </si>
  <si>
    <t>2020 (R$ 1.000)</t>
  </si>
  <si>
    <t xml:space="preserve">• Os números de 2019 consideram o Saque Imediato ocorrido naquele ano. No ano de 2020, os números apurados não consideram o Saque Emergencial do FGTS, </t>
  </si>
  <si>
    <t xml:space="preserve">autorizado pela Medida Provisória 946/2020, uma vez que a ação de pagamentos do ano de 2020 foi realizada por meio de crédito em Conta Poupança Social </t>
  </si>
  <si>
    <t>não sendo possível precisar a localidade exata do pagamento ao trabalhador.</t>
  </si>
  <si>
    <t xml:space="preserve">• Os valores do ano de 2020 consideram o Saque-Aniversário, sistemática de saque introduzida pela Lei 13.932/2019, que passou a vigorar em 2020 e cujos pagamentos </t>
  </si>
  <si>
    <t>tiveram início a partir do mês de abril de 2020.</t>
  </si>
  <si>
    <t xml:space="preserve">(1) Em relação aos números de 2020, importante relatar que:
• No ano de 2020 não foram realizados saques complementares, </t>
  </si>
  <si>
    <t>haja vista que o “saque complementar” se refere ao pagamento complementar do Saque Imediato autorizado pela Medida Provisória 889/2019, que ocorreu no ano de 2019.</t>
  </si>
  <si>
    <t>1º Ofício de Protesto de Títulos - SRTV - Brasília (Tabeliã Ionara)</t>
  </si>
  <si>
    <t xml:space="preserve">Nota: Os saldos referem-se aos depósitos de todas as agências do Banco de Brasília S/A no país, compreendendo as praças do </t>
  </si>
  <si>
    <t>BANCO MERCANTIL DO BRASIL S/A</t>
  </si>
  <si>
    <t>* Impactado pelo pagamento do Auxílio Emergêncial.</t>
  </si>
  <si>
    <t>** Impactado pelo pagamento do saque emergencial do FGTS.</t>
  </si>
  <si>
    <t>*** Impactado pelo pagamento das contas do PIS.</t>
  </si>
  <si>
    <t>PIS quotas***</t>
  </si>
  <si>
    <t xml:space="preserve">Fonte: Caixa Econômica Federal – Superintendência Nacional Programa Benefícios Sociais </t>
  </si>
  <si>
    <t>13.1.1 Sedes das instituições financeiras em funcionamento, segundo a especificação - Distrito Federal - 2019 - 2020.</t>
  </si>
  <si>
    <t>13.2.2 Agências do Banco de Brasília – BRB em outras Unidades da Federação – 2019 - 2020.</t>
  </si>
  <si>
    <t xml:space="preserve">13.2.4 Operações de crédito segundo o nível de risco do Banco de Brasília -  BRB – Distrito Federal – 2019 - 2020.           </t>
  </si>
  <si>
    <t>13.3.1 Unidades operacionais da CEF – Distrito Federal – 2019 - 2020.</t>
  </si>
  <si>
    <t>13.4.1 Créditos concedidos à agricultura, por finalidade – Distrito Federal – 2019 - 2020.</t>
  </si>
  <si>
    <t>13.4.2 Créditos concedidos à pecuária, por finalidade – Distrito Federal – 2019 - 2020.</t>
  </si>
  <si>
    <t>13.5.2 Falências e recuperação judicial registrados - Distrito Federal - 2019 - 2020.</t>
  </si>
  <si>
    <t>13.5.3 Títulos protestados por cartório, segundo a quantidade e valor – Distrito Federal - 2019 - 2020.</t>
  </si>
  <si>
    <t>13.5.1 Movimento de cheques - Distrito Federal – 2019 - 2020.</t>
  </si>
  <si>
    <t>Tipo de movimento</t>
  </si>
  <si>
    <t xml:space="preserve">MOVIMENTO DE CHEQUES </t>
  </si>
  <si>
    <t>(Quant. de doc. (Em milhares)</t>
  </si>
  <si>
    <r>
      <t>Devolvidos</t>
    </r>
    <r>
      <rPr>
        <vertAlign val="superscript"/>
        <sz val="8"/>
        <rFont val="Arial"/>
        <family val="2"/>
      </rPr>
      <t>(1)</t>
    </r>
  </si>
  <si>
    <r>
      <t>Sem fundos</t>
    </r>
    <r>
      <rPr>
        <vertAlign val="superscript"/>
        <sz val="8"/>
        <rFont val="Arial"/>
        <family val="2"/>
      </rPr>
      <t>(2)</t>
    </r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</si>
  <si>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Incluem-se os cheques sem fundos.</t>
    </r>
  </si>
  <si>
    <r>
      <t>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Incluem-se os cheques devolvidos pelos motivos 11. 12, 13, 14 e 21 (Cheque sem fundo - 1ª apresentação),</t>
    </r>
  </si>
  <si>
    <t>(Valor (R$ em milhões)</t>
  </si>
  <si>
    <r>
      <t xml:space="preserve">PEDIDOS DE FALÊNCIA </t>
    </r>
    <r>
      <rPr>
        <vertAlign val="superscript"/>
        <sz val="8"/>
        <rFont val="Arial"/>
        <family val="2"/>
      </rPr>
      <t>1</t>
    </r>
  </si>
  <si>
    <r>
      <t xml:space="preserve">FALÊNCIAS DECRETADAS </t>
    </r>
    <r>
      <rPr>
        <vertAlign val="superscript"/>
        <sz val="8"/>
        <rFont val="Arial"/>
        <family val="2"/>
      </rPr>
      <t>2</t>
    </r>
  </si>
  <si>
    <r>
      <t xml:space="preserve">RECUPERAÇÃO JUDICIAL </t>
    </r>
    <r>
      <rPr>
        <vertAlign val="superscript"/>
        <sz val="8"/>
        <rFont val="Arial"/>
        <family val="2"/>
      </rPr>
      <t>3</t>
    </r>
  </si>
  <si>
    <t>Registro</t>
  </si>
  <si>
    <t>13.2.1 Agências, postos de atendimento e correspondentes bancários do Banco de Brasília - BRB, segundo as Regiões Administrativas.</t>
  </si>
  <si>
    <t>Distrito Federal – 2019 - 2020.</t>
  </si>
  <si>
    <t>OPERAÇÕES DE CRÉDITO – SALDO EM 31-12 (R$ 1.000)</t>
  </si>
  <si>
    <t>13.3.2 Programas administrados pela CEF - Distrito Federal – 2016 - 2020.</t>
  </si>
  <si>
    <t>FGTS -</t>
  </si>
  <si>
    <t>pagamento**</t>
  </si>
  <si>
    <t>pagamento complementar*</t>
  </si>
  <si>
    <t>Previdência  Social</t>
  </si>
  <si>
    <t>13.3.3 Pessoas cadastradas no Programa de Integração Social – PIS.</t>
  </si>
  <si>
    <t>13.2 Instituições financeiras em funcionamento, segundo a agência bancária - Distrito Federal - 2020.</t>
  </si>
  <si>
    <t>13.2 Instituições financeiras em funcionamento, segundo a agência bancária - Distrito Federal - 2019.</t>
  </si>
  <si>
    <t>13.2.5 Depósitos no Banco de Brasília – BRB -Distrito Federal - 2012 - 2020.</t>
  </si>
  <si>
    <t>Distrito Federal - 2019 - 2020.</t>
  </si>
  <si>
    <t>n/d</t>
  </si>
  <si>
    <t>SEDES</t>
  </si>
  <si>
    <t>ANO</t>
  </si>
  <si>
    <t>13.2.3 Operações de crédito realizadas pelo Banco de Brasília – BRB.</t>
  </si>
  <si>
    <t xml:space="preserve">Subtotal </t>
  </si>
  <si>
    <t>Pessoa Física</t>
  </si>
  <si>
    <t>Pessoa Jurídica</t>
  </si>
  <si>
    <t>Fonte: Banco de Brasília - Superintendência de Gestão Empresarial - SUGEM - Gerência de Planejamento e Governança - GEGOP.</t>
  </si>
  <si>
    <t>Nota: Os saldos referem-se às operações de crédito e outros créditos de agências do Banco de Brasília S/A no país,</t>
  </si>
  <si>
    <t>compreendendo as praças do Distrito Federal, Rio de Janeiro, São Paulo, Minas Gerais, Goiás e Bahia.</t>
  </si>
  <si>
    <t>Os saldos não incluem a dedução de provisões de créditos.</t>
  </si>
  <si>
    <t xml:space="preserve">Observação: Para o setor público e pessoa física: Foram considerados os seguintes segmentos: Servidores GDF, </t>
  </si>
  <si>
    <t>Servidores Públicos Estaduais, Servidores Públicos Municipais e Servidores Públicos Federais.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</si>
</sst>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#0.0"/>
    <numFmt numFmtId="183" formatCode="0.000"/>
    <numFmt numFmtId="184" formatCode="0.0000"/>
    <numFmt numFmtId="185" formatCode="[$-416]dddd\,\ d&quot; de &quot;mmmm&quot; de &quot;yyyy"/>
    <numFmt numFmtId="186" formatCode="0.00000"/>
    <numFmt numFmtId="187" formatCode="0.0"/>
    <numFmt numFmtId="188" formatCode="#,##0.000"/>
    <numFmt numFmtId="189" formatCode="#,##0.0000"/>
    <numFmt numFmtId="190" formatCode="&quot;Ativado&quot;;&quot;Ativado&quot;;&quot;Desativado&quot;"/>
    <numFmt numFmtId="191" formatCode="_-* #,##0_-;\-* #,##0_-;_-* &quot;-&quot;??_-;_-@_-"/>
    <numFmt numFmtId="192" formatCode="[$-10416]#,##0.00;\(#,##0.00\)"/>
  </numFmts>
  <fonts count="6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6"/>
      <color indexed="56"/>
      <name val="Arial Black"/>
      <family val="2"/>
    </font>
    <font>
      <b/>
      <sz val="26"/>
      <color indexed="18"/>
      <name val="Arial Black"/>
      <family val="2"/>
    </font>
    <font>
      <sz val="10"/>
      <color indexed="56"/>
      <name val="Arial"/>
      <family val="2"/>
    </font>
    <font>
      <sz val="8"/>
      <color indexed="8"/>
      <name val="Courier New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Arial"/>
      <family val="2"/>
    </font>
    <font>
      <sz val="8"/>
      <color rgb="FF002060"/>
      <name val="Arial"/>
      <family val="2"/>
    </font>
    <font>
      <sz val="8"/>
      <color rgb="FF000000"/>
      <name val="Arial"/>
      <family val="2"/>
    </font>
    <font>
      <sz val="10"/>
      <color rgb="FF000099"/>
      <name val="Arial"/>
      <family val="2"/>
    </font>
    <font>
      <sz val="8"/>
      <color rgb="FF000099"/>
      <name val="Arial"/>
      <family val="2"/>
    </font>
    <font>
      <b/>
      <sz val="26"/>
      <color rgb="FF002060"/>
      <name val="Arial Black"/>
      <family val="2"/>
    </font>
    <font>
      <b/>
      <sz val="26"/>
      <color theme="4" tint="-0.4999699890613556"/>
      <name val="Arial Black"/>
      <family val="2"/>
    </font>
    <font>
      <sz val="8"/>
      <color theme="1"/>
      <name val="Arial"/>
      <family val="2"/>
    </font>
    <font>
      <sz val="10"/>
      <color rgb="FF002060"/>
      <name val="Arial"/>
      <family val="2"/>
    </font>
    <font>
      <sz val="8"/>
      <color rgb="FF000000"/>
      <name val="Courier New"/>
      <family val="2"/>
    </font>
    <font>
      <u val="single"/>
      <sz val="8"/>
      <color theme="1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/>
      <right/>
      <top>
        <color indexed="63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/>
      <top style="thin"/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4" fillId="28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20" borderId="5" applyNumberFormat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58" fillId="0" borderId="0" xfId="0" applyFont="1" applyFill="1" applyBorder="1" applyAlignment="1">
      <alignment horizontal="right" wrapText="1"/>
    </xf>
    <xf numFmtId="0" fontId="1" fillId="0" borderId="1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 horizontal="right" vertical="center"/>
    </xf>
    <xf numFmtId="3" fontId="2" fillId="32" borderId="11" xfId="0" applyNumberFormat="1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vertical="center" wrapText="1"/>
    </xf>
    <xf numFmtId="3" fontId="2" fillId="32" borderId="11" xfId="0" applyNumberFormat="1" applyFont="1" applyFill="1" applyBorder="1" applyAlignment="1">
      <alignment vertical="center"/>
    </xf>
    <xf numFmtId="0" fontId="62" fillId="0" borderId="0" xfId="0" applyFont="1" applyAlignment="1">
      <alignment/>
    </xf>
    <xf numFmtId="0" fontId="4" fillId="31" borderId="12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 wrapText="1"/>
    </xf>
    <xf numFmtId="3" fontId="1" fillId="0" borderId="16" xfId="0" applyNumberFormat="1" applyFont="1" applyFill="1" applyBorder="1" applyAlignment="1">
      <alignment horizontal="right" vertical="center"/>
    </xf>
    <xf numFmtId="0" fontId="63" fillId="0" borderId="0" xfId="0" applyFont="1" applyAlignment="1">
      <alignment/>
    </xf>
    <xf numFmtId="0" fontId="58" fillId="0" borderId="0" xfId="0" applyFont="1" applyFill="1" applyBorder="1" applyAlignment="1">
      <alignment horizontal="left"/>
    </xf>
    <xf numFmtId="0" fontId="4" fillId="31" borderId="12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4" fillId="31" borderId="17" xfId="0" applyFont="1" applyFill="1" applyBorder="1" applyAlignment="1">
      <alignment horizontal="center" vertical="center" wrapText="1"/>
    </xf>
    <xf numFmtId="0" fontId="4" fillId="31" borderId="17" xfId="0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58" fillId="0" borderId="0" xfId="0" applyFont="1" applyAlignment="1">
      <alignment/>
    </xf>
    <xf numFmtId="0" fontId="64" fillId="0" borderId="0" xfId="0" applyFont="1" applyBorder="1" applyAlignment="1">
      <alignment vertical="center"/>
    </xf>
    <xf numFmtId="3" fontId="2" fillId="32" borderId="13" xfId="0" applyNumberFormat="1" applyFont="1" applyFill="1" applyBorder="1" applyAlignment="1">
      <alignment vertical="center"/>
    </xf>
    <xf numFmtId="0" fontId="4" fillId="31" borderId="18" xfId="0" applyFont="1" applyFill="1" applyBorder="1" applyAlignment="1">
      <alignment horizontal="center" vertical="center" wrapText="1"/>
    </xf>
    <xf numFmtId="3" fontId="2" fillId="32" borderId="19" xfId="0" applyNumberFormat="1" applyFont="1" applyFill="1" applyBorder="1" applyAlignment="1">
      <alignment horizontal="right" vertical="center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4" fillId="31" borderId="19" xfId="0" applyFont="1" applyFill="1" applyBorder="1" applyAlignment="1">
      <alignment horizontal="center" vertical="center"/>
    </xf>
    <xf numFmtId="0" fontId="4" fillId="31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32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4" fillId="31" borderId="11" xfId="0" applyFont="1" applyFill="1" applyBorder="1" applyAlignment="1">
      <alignment horizontal="center" vertical="center"/>
    </xf>
    <xf numFmtId="3" fontId="1" fillId="0" borderId="21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2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24" xfId="0" applyFont="1" applyFill="1" applyBorder="1" applyAlignment="1">
      <alignment vertical="center"/>
    </xf>
    <xf numFmtId="3" fontId="2" fillId="32" borderId="17" xfId="0" applyNumberFormat="1" applyFont="1" applyFill="1" applyBorder="1" applyAlignment="1">
      <alignment horizontal="right" vertical="center"/>
    </xf>
    <xf numFmtId="3" fontId="2" fillId="32" borderId="13" xfId="0" applyNumberFormat="1" applyFont="1" applyFill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3" fontId="2" fillId="32" borderId="25" xfId="0" applyNumberFormat="1" applyFont="1" applyFill="1" applyBorder="1" applyAlignment="1">
      <alignment horizontal="right" vertical="center"/>
    </xf>
    <xf numFmtId="3" fontId="1" fillId="0" borderId="26" xfId="0" applyNumberFormat="1" applyFont="1" applyFill="1" applyBorder="1" applyAlignment="1">
      <alignment horizontal="right" vertical="center"/>
    </xf>
    <xf numFmtId="3" fontId="1" fillId="0" borderId="27" xfId="0" applyNumberFormat="1" applyFont="1" applyFill="1" applyBorder="1" applyAlignment="1">
      <alignment horizontal="right" vertical="center"/>
    </xf>
    <xf numFmtId="3" fontId="1" fillId="0" borderId="23" xfId="0" applyNumberFormat="1" applyFont="1" applyFill="1" applyBorder="1" applyAlignment="1">
      <alignment horizontal="right" vertical="center"/>
    </xf>
    <xf numFmtId="3" fontId="1" fillId="0" borderId="28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3" fontId="1" fillId="0" borderId="22" xfId="0" applyNumberFormat="1" applyFont="1" applyFill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 wrapText="1"/>
    </xf>
    <xf numFmtId="0" fontId="1" fillId="0" borderId="22" xfId="50" applyFont="1" applyBorder="1" applyAlignment="1">
      <alignment horizontal="right" vertical="center" wrapText="1"/>
      <protection/>
    </xf>
    <xf numFmtId="3" fontId="1" fillId="0" borderId="24" xfId="0" applyNumberFormat="1" applyFont="1" applyFill="1" applyBorder="1" applyAlignment="1">
      <alignment horizontal="right" vertical="center"/>
    </xf>
    <xf numFmtId="3" fontId="1" fillId="0" borderId="22" xfId="50" applyNumberFormat="1" applyFont="1" applyBorder="1" applyAlignment="1">
      <alignment vertical="center"/>
      <protection/>
    </xf>
    <xf numFmtId="3" fontId="1" fillId="0" borderId="22" xfId="64" applyNumberFormat="1" applyFont="1" applyFill="1" applyBorder="1" applyAlignment="1">
      <alignment vertical="center"/>
    </xf>
    <xf numFmtId="3" fontId="1" fillId="0" borderId="15" xfId="64" applyNumberFormat="1" applyFont="1" applyFill="1" applyBorder="1" applyAlignment="1">
      <alignment vertical="center"/>
    </xf>
    <xf numFmtId="3" fontId="1" fillId="0" borderId="24" xfId="64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/>
    </xf>
    <xf numFmtId="3" fontId="2" fillId="0" borderId="26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3" fontId="64" fillId="0" borderId="22" xfId="0" applyNumberFormat="1" applyFont="1" applyBorder="1" applyAlignment="1">
      <alignment horizontal="right" vertical="center"/>
    </xf>
    <xf numFmtId="0" fontId="58" fillId="0" borderId="0" xfId="0" applyFont="1" applyAlignment="1">
      <alignment horizontal="left" vertical="center"/>
    </xf>
    <xf numFmtId="3" fontId="1" fillId="0" borderId="2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31" xfId="0" applyNumberFormat="1" applyFont="1" applyFill="1" applyBorder="1" applyAlignment="1">
      <alignment horizontal="right" vertical="center"/>
    </xf>
    <xf numFmtId="3" fontId="1" fillId="0" borderId="23" xfId="51" applyNumberFormat="1" applyFont="1" applyBorder="1" applyAlignment="1">
      <alignment horizontal="right" vertical="center"/>
      <protection/>
    </xf>
    <xf numFmtId="0" fontId="4" fillId="31" borderId="13" xfId="0" applyFont="1" applyFill="1" applyBorder="1" applyAlignment="1">
      <alignment horizontal="center" vertical="center" wrapText="1"/>
    </xf>
    <xf numFmtId="0" fontId="4" fillId="31" borderId="25" xfId="0" applyFont="1" applyFill="1" applyBorder="1" applyAlignment="1">
      <alignment horizontal="center" vertical="center" wrapText="1"/>
    </xf>
    <xf numFmtId="3" fontId="2" fillId="32" borderId="12" xfId="0" applyNumberFormat="1" applyFont="1" applyFill="1" applyBorder="1" applyAlignment="1">
      <alignment horizontal="right" vertical="center"/>
    </xf>
    <xf numFmtId="3" fontId="2" fillId="32" borderId="18" xfId="0" applyNumberFormat="1" applyFont="1" applyFill="1" applyBorder="1" applyAlignment="1">
      <alignment vertical="center" wrapText="1"/>
    </xf>
    <xf numFmtId="3" fontId="1" fillId="0" borderId="26" xfId="0" applyNumberFormat="1" applyFont="1" applyFill="1" applyBorder="1" applyAlignment="1">
      <alignment vertical="center"/>
    </xf>
    <xf numFmtId="3" fontId="1" fillId="0" borderId="30" xfId="0" applyNumberFormat="1" applyFont="1" applyFill="1" applyBorder="1" applyAlignment="1">
      <alignment vertical="center"/>
    </xf>
    <xf numFmtId="3" fontId="1" fillId="0" borderId="26" xfId="0" applyNumberFormat="1" applyFont="1" applyBorder="1" applyAlignment="1">
      <alignment horizontal="right" vertical="center"/>
    </xf>
    <xf numFmtId="0" fontId="4" fillId="31" borderId="13" xfId="0" applyFont="1" applyFill="1" applyBorder="1" applyAlignment="1">
      <alignment horizontal="center" vertical="center" wrapText="1"/>
    </xf>
    <xf numFmtId="0" fontId="4" fillId="31" borderId="17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/>
    </xf>
    <xf numFmtId="3" fontId="1" fillId="0" borderId="29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31" borderId="12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center" vertical="center" wrapText="1"/>
    </xf>
    <xf numFmtId="3" fontId="59" fillId="0" borderId="32" xfId="0" applyNumberFormat="1" applyFont="1" applyFill="1" applyBorder="1" applyAlignment="1">
      <alignment horizontal="right" vertical="center" shrinkToFit="1"/>
    </xf>
    <xf numFmtId="3" fontId="59" fillId="0" borderId="33" xfId="0" applyNumberFormat="1" applyFont="1" applyFill="1" applyBorder="1" applyAlignment="1">
      <alignment horizontal="right" vertical="center" shrinkToFit="1"/>
    </xf>
    <xf numFmtId="3" fontId="59" fillId="0" borderId="34" xfId="0" applyNumberFormat="1" applyFont="1" applyFill="1" applyBorder="1" applyAlignment="1">
      <alignment horizontal="right" vertical="center" shrinkToFit="1"/>
    </xf>
    <xf numFmtId="3" fontId="1" fillId="0" borderId="34" xfId="0" applyNumberFormat="1" applyFont="1" applyFill="1" applyBorder="1" applyAlignment="1">
      <alignment horizontal="right" vertical="center" wrapText="1"/>
    </xf>
    <xf numFmtId="3" fontId="59" fillId="0" borderId="20" xfId="0" applyNumberFormat="1" applyFont="1" applyFill="1" applyBorder="1" applyAlignment="1">
      <alignment horizontal="right" vertical="center" shrinkToFit="1"/>
    </xf>
    <xf numFmtId="3" fontId="59" fillId="0" borderId="35" xfId="0" applyNumberFormat="1" applyFont="1" applyFill="1" applyBorder="1" applyAlignment="1">
      <alignment horizontal="right" vertical="center" shrinkToFit="1"/>
    </xf>
    <xf numFmtId="3" fontId="59" fillId="0" borderId="36" xfId="0" applyNumberFormat="1" applyFont="1" applyFill="1" applyBorder="1" applyAlignment="1">
      <alignment horizontal="right" vertical="center" shrinkToFit="1"/>
    </xf>
    <xf numFmtId="3" fontId="59" fillId="0" borderId="0" xfId="0" applyNumberFormat="1" applyFont="1" applyFill="1" applyBorder="1" applyAlignment="1">
      <alignment horizontal="right" vertical="center" shrinkToFit="1"/>
    </xf>
    <xf numFmtId="3" fontId="59" fillId="0" borderId="37" xfId="0" applyNumberFormat="1" applyFont="1" applyFill="1" applyBorder="1" applyAlignment="1">
      <alignment horizontal="right" vertical="center" shrinkToFit="1"/>
    </xf>
    <xf numFmtId="3" fontId="59" fillId="0" borderId="38" xfId="0" applyNumberFormat="1" applyFont="1" applyFill="1" applyBorder="1" applyAlignment="1">
      <alignment horizontal="right" vertical="center" shrinkToFit="1"/>
    </xf>
    <xf numFmtId="3" fontId="1" fillId="0" borderId="39" xfId="0" applyNumberFormat="1" applyFont="1" applyFill="1" applyBorder="1" applyAlignment="1">
      <alignment vertical="center"/>
    </xf>
    <xf numFmtId="3" fontId="59" fillId="0" borderId="40" xfId="0" applyNumberFormat="1" applyFont="1" applyFill="1" applyBorder="1" applyAlignment="1">
      <alignment horizontal="right" vertical="center" shrinkToFit="1"/>
    </xf>
    <xf numFmtId="3" fontId="59" fillId="0" borderId="41" xfId="0" applyNumberFormat="1" applyFont="1" applyFill="1" applyBorder="1" applyAlignment="1">
      <alignment horizontal="right" vertical="center" shrinkToFit="1"/>
    </xf>
    <xf numFmtId="3" fontId="59" fillId="0" borderId="42" xfId="0" applyNumberFormat="1" applyFont="1" applyFill="1" applyBorder="1" applyAlignment="1">
      <alignment horizontal="right" vertical="center" shrinkToFit="1"/>
    </xf>
    <xf numFmtId="1" fontId="59" fillId="0" borderId="43" xfId="0" applyNumberFormat="1" applyFont="1" applyFill="1" applyBorder="1" applyAlignment="1">
      <alignment horizontal="right" vertical="center" shrinkToFit="1"/>
    </xf>
    <xf numFmtId="1" fontId="66" fillId="0" borderId="44" xfId="0" applyNumberFormat="1" applyFont="1" applyFill="1" applyBorder="1" applyAlignment="1">
      <alignment horizontal="right" vertical="center" shrinkToFit="1"/>
    </xf>
    <xf numFmtId="0" fontId="4" fillId="31" borderId="12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4" fillId="31" borderId="17" xfId="0" applyFont="1" applyFill="1" applyBorder="1" applyAlignment="1">
      <alignment horizontal="center" vertical="center" wrapText="1"/>
    </xf>
    <xf numFmtId="0" fontId="4" fillId="31" borderId="17" xfId="0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8" fillId="0" borderId="0" xfId="50" applyFont="1" applyAlignment="1">
      <alignment horizontal="left"/>
      <protection/>
    </xf>
    <xf numFmtId="3" fontId="1" fillId="0" borderId="22" xfId="51" applyNumberFormat="1" applyFont="1" applyBorder="1" applyAlignment="1">
      <alignment horizontal="right" vertical="center"/>
      <protection/>
    </xf>
    <xf numFmtId="0" fontId="58" fillId="0" borderId="0" xfId="50" applyFont="1" applyFill="1" applyBorder="1" applyAlignment="1">
      <alignment horizontal="left"/>
      <protection/>
    </xf>
    <xf numFmtId="3" fontId="1" fillId="0" borderId="23" xfId="51" applyNumberFormat="1" applyFont="1" applyFill="1" applyBorder="1" applyAlignment="1">
      <alignment horizontal="right" vertical="center"/>
      <protection/>
    </xf>
    <xf numFmtId="3" fontId="1" fillId="0" borderId="24" xfId="51" applyNumberFormat="1" applyFont="1" applyFill="1" applyBorder="1" applyAlignment="1">
      <alignment horizontal="right" vertical="center"/>
      <protection/>
    </xf>
    <xf numFmtId="0" fontId="58" fillId="0" borderId="0" xfId="51" applyFont="1" applyFill="1" applyBorder="1" applyAlignment="1">
      <alignment vertical="center"/>
      <protection/>
    </xf>
    <xf numFmtId="0" fontId="4" fillId="31" borderId="12" xfId="0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center" vertical="center"/>
    </xf>
    <xf numFmtId="0" fontId="4" fillId="32" borderId="4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59" fillId="0" borderId="14" xfId="0" applyFont="1" applyBorder="1" applyAlignment="1">
      <alignment horizontal="left" vertical="center"/>
    </xf>
    <xf numFmtId="0" fontId="1" fillId="0" borderId="31" xfId="0" applyFont="1" applyFill="1" applyBorder="1" applyAlignment="1">
      <alignment vertical="center" wrapText="1"/>
    </xf>
    <xf numFmtId="0" fontId="4" fillId="0" borderId="0" xfId="50" applyFont="1" applyFill="1" applyBorder="1">
      <alignment/>
      <protection/>
    </xf>
    <xf numFmtId="0" fontId="7" fillId="0" borderId="0" xfId="50" applyFont="1" applyFill="1" applyBorder="1" applyAlignment="1">
      <alignment horizontal="left" vertical="center"/>
      <protection/>
    </xf>
    <xf numFmtId="0" fontId="4" fillId="31" borderId="13" xfId="0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 horizontal="center" vertical="center" wrapText="1"/>
    </xf>
    <xf numFmtId="0" fontId="4" fillId="31" borderId="17" xfId="0" applyFont="1" applyFill="1" applyBorder="1" applyAlignment="1">
      <alignment horizontal="center" vertical="center" wrapText="1"/>
    </xf>
    <xf numFmtId="0" fontId="4" fillId="31" borderId="24" xfId="0" applyFont="1" applyFill="1" applyBorder="1" applyAlignment="1">
      <alignment horizontal="center" vertical="center" wrapText="1"/>
    </xf>
    <xf numFmtId="0" fontId="4" fillId="31" borderId="21" xfId="0" applyFont="1" applyFill="1" applyBorder="1" applyAlignment="1">
      <alignment horizontal="center" vertical="center" wrapText="1"/>
    </xf>
    <xf numFmtId="0" fontId="4" fillId="31" borderId="16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0" fontId="67" fillId="0" borderId="0" xfId="44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32" borderId="17" xfId="0" applyFont="1" applyFill="1" applyBorder="1" applyAlignment="1">
      <alignment horizontal="left" vertical="center" wrapText="1"/>
    </xf>
    <xf numFmtId="3" fontId="2" fillId="32" borderId="23" xfId="0" applyNumberFormat="1" applyFont="1" applyFill="1" applyBorder="1" applyAlignment="1">
      <alignment horizontal="right" vertical="center"/>
    </xf>
    <xf numFmtId="3" fontId="2" fillId="32" borderId="28" xfId="0" applyNumberFormat="1" applyFont="1" applyFill="1" applyBorder="1" applyAlignment="1">
      <alignment horizontal="right" vertical="center"/>
    </xf>
    <xf numFmtId="3" fontId="2" fillId="32" borderId="31" xfId="0" applyNumberFormat="1" applyFont="1" applyFill="1" applyBorder="1" applyAlignment="1">
      <alignment horizontal="right" vertical="center"/>
    </xf>
    <xf numFmtId="3" fontId="2" fillId="32" borderId="24" xfId="0" applyNumberFormat="1" applyFont="1" applyFill="1" applyBorder="1" applyAlignment="1">
      <alignment horizontal="right" vertical="center"/>
    </xf>
    <xf numFmtId="0" fontId="1" fillId="0" borderId="45" xfId="0" applyFont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horizontal="right" vertical="center"/>
    </xf>
    <xf numFmtId="3" fontId="1" fillId="0" borderId="45" xfId="0" applyNumberFormat="1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 vertical="center" wrapText="1"/>
    </xf>
    <xf numFmtId="0" fontId="4" fillId="31" borderId="29" xfId="0" applyFont="1" applyFill="1" applyBorder="1" applyAlignment="1">
      <alignment horizontal="center" vertical="center" wrapText="1"/>
    </xf>
    <xf numFmtId="0" fontId="4" fillId="31" borderId="0" xfId="0" applyFont="1" applyFill="1" applyBorder="1" applyAlignment="1">
      <alignment vertical="center" wrapText="1"/>
    </xf>
    <xf numFmtId="0" fontId="2" fillId="31" borderId="23" xfId="0" applyFont="1" applyFill="1" applyBorder="1" applyAlignment="1">
      <alignment horizontal="center" vertical="center" wrapText="1"/>
    </xf>
    <xf numFmtId="0" fontId="2" fillId="31" borderId="28" xfId="0" applyFont="1" applyFill="1" applyBorder="1" applyAlignment="1">
      <alignment horizontal="center" vertical="center" wrapText="1"/>
    </xf>
    <xf numFmtId="0" fontId="2" fillId="31" borderId="24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182" fontId="2" fillId="32" borderId="17" xfId="0" applyNumberFormat="1" applyFont="1" applyFill="1" applyBorder="1" applyAlignment="1">
      <alignment horizontal="right" vertical="center"/>
    </xf>
    <xf numFmtId="182" fontId="2" fillId="32" borderId="18" xfId="0" applyNumberFormat="1" applyFont="1" applyFill="1" applyBorder="1" applyAlignment="1">
      <alignment vertical="center"/>
    </xf>
    <xf numFmtId="182" fontId="2" fillId="32" borderId="11" xfId="0" applyNumberFormat="1" applyFont="1" applyFill="1" applyBorder="1" applyAlignment="1">
      <alignment horizontal="right" vertical="center"/>
    </xf>
    <xf numFmtId="182" fontId="2" fillId="32" borderId="13" xfId="0" applyNumberFormat="1" applyFont="1" applyFill="1" applyBorder="1" applyAlignment="1">
      <alignment vertical="center"/>
    </xf>
    <xf numFmtId="182" fontId="1" fillId="0" borderId="21" xfId="0" applyNumberFormat="1" applyFont="1" applyFill="1" applyBorder="1" applyAlignment="1">
      <alignment horizontal="right" vertical="center"/>
    </xf>
    <xf numFmtId="182" fontId="1" fillId="0" borderId="29" xfId="0" applyNumberFormat="1" applyFont="1" applyFill="1" applyBorder="1" applyAlignment="1">
      <alignment vertical="center"/>
    </xf>
    <xf numFmtId="182" fontId="1" fillId="0" borderId="20" xfId="0" applyNumberFormat="1" applyFont="1" applyFill="1" applyBorder="1" applyAlignment="1">
      <alignment horizontal="right" vertical="center"/>
    </xf>
    <xf numFmtId="182" fontId="1" fillId="0" borderId="16" xfId="0" applyNumberFormat="1" applyFont="1" applyFill="1" applyBorder="1" applyAlignment="1">
      <alignment vertical="center"/>
    </xf>
    <xf numFmtId="182" fontId="1" fillId="0" borderId="22" xfId="0" applyNumberFormat="1" applyFont="1" applyFill="1" applyBorder="1" applyAlignment="1">
      <alignment horizontal="right" vertical="center"/>
    </xf>
    <xf numFmtId="182" fontId="1" fillId="0" borderId="27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horizontal="right" vertical="center"/>
    </xf>
    <xf numFmtId="182" fontId="1" fillId="0" borderId="15" xfId="0" applyNumberFormat="1" applyFont="1" applyFill="1" applyBorder="1" applyAlignment="1">
      <alignment vertical="center"/>
    </xf>
    <xf numFmtId="182" fontId="1" fillId="0" borderId="23" xfId="0" applyNumberFormat="1" applyFont="1" applyFill="1" applyBorder="1" applyAlignment="1">
      <alignment horizontal="right" vertical="center"/>
    </xf>
    <xf numFmtId="182" fontId="1" fillId="0" borderId="28" xfId="0" applyNumberFormat="1" applyFont="1" applyFill="1" applyBorder="1" applyAlignment="1">
      <alignment vertical="center"/>
    </xf>
    <xf numFmtId="182" fontId="1" fillId="0" borderId="10" xfId="0" applyNumberFormat="1" applyFont="1" applyFill="1" applyBorder="1" applyAlignment="1">
      <alignment horizontal="right" vertical="center"/>
    </xf>
    <xf numFmtId="182" fontId="1" fillId="0" borderId="24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4" fillId="31" borderId="23" xfId="0" applyFont="1" applyFill="1" applyBorder="1" applyAlignment="1">
      <alignment horizontal="center" vertical="center" wrapText="1"/>
    </xf>
    <xf numFmtId="0" fontId="4" fillId="31" borderId="24" xfId="0" applyFont="1" applyFill="1" applyBorder="1" applyAlignment="1">
      <alignment horizontal="center" vertical="center" wrapText="1"/>
    </xf>
    <xf numFmtId="0" fontId="4" fillId="31" borderId="21" xfId="0" applyFont="1" applyFill="1" applyBorder="1" applyAlignment="1">
      <alignment horizontal="center" vertical="center" wrapText="1"/>
    </xf>
    <xf numFmtId="0" fontId="4" fillId="31" borderId="16" xfId="0" applyFont="1" applyFill="1" applyBorder="1" applyAlignment="1">
      <alignment horizontal="center" vertical="center" wrapText="1"/>
    </xf>
    <xf numFmtId="1" fontId="66" fillId="0" borderId="46" xfId="0" applyNumberFormat="1" applyFont="1" applyFill="1" applyBorder="1" applyAlignment="1">
      <alignment horizontal="right" vertical="center" shrinkToFit="1"/>
    </xf>
    <xf numFmtId="3" fontId="2" fillId="32" borderId="25" xfId="0" applyNumberFormat="1" applyFont="1" applyFill="1" applyBorder="1" applyAlignment="1">
      <alignment vertical="center" wrapText="1"/>
    </xf>
    <xf numFmtId="3" fontId="1" fillId="0" borderId="26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26" xfId="51" applyNumberFormat="1" applyFont="1" applyBorder="1" applyAlignment="1">
      <alignment horizontal="right" vertical="center"/>
      <protection/>
    </xf>
    <xf numFmtId="3" fontId="1" fillId="0" borderId="27" xfId="51" applyNumberFormat="1" applyFont="1" applyBorder="1" applyAlignment="1">
      <alignment horizontal="right" vertical="center"/>
      <protection/>
    </xf>
    <xf numFmtId="3" fontId="1" fillId="0" borderId="30" xfId="51" applyNumberFormat="1" applyFont="1" applyBorder="1" applyAlignment="1">
      <alignment horizontal="right" vertical="center"/>
      <protection/>
    </xf>
    <xf numFmtId="182" fontId="1" fillId="0" borderId="23" xfId="51" applyNumberFormat="1" applyFont="1" applyBorder="1" applyAlignment="1">
      <alignment horizontal="right" vertical="center"/>
      <protection/>
    </xf>
    <xf numFmtId="3" fontId="1" fillId="0" borderId="28" xfId="51" applyNumberFormat="1" applyFont="1" applyBorder="1" applyAlignment="1">
      <alignment horizontal="right" vertical="center"/>
      <protection/>
    </xf>
    <xf numFmtId="3" fontId="1" fillId="0" borderId="39" xfId="51" applyNumberFormat="1" applyFont="1" applyFill="1" applyBorder="1" applyAlignment="1">
      <alignment horizontal="right" vertical="center"/>
      <protection/>
    </xf>
    <xf numFmtId="3" fontId="1" fillId="0" borderId="21" xfId="51" applyNumberFormat="1" applyFont="1" applyFill="1" applyBorder="1" applyAlignment="1">
      <alignment horizontal="right" vertical="center"/>
      <protection/>
    </xf>
    <xf numFmtId="3" fontId="1" fillId="0" borderId="16" xfId="51" applyNumberFormat="1" applyFont="1" applyFill="1" applyBorder="1" applyAlignment="1">
      <alignment horizontal="right" vertical="center"/>
      <protection/>
    </xf>
    <xf numFmtId="0" fontId="4" fillId="31" borderId="30" xfId="0" applyFont="1" applyFill="1" applyBorder="1" applyAlignment="1">
      <alignment horizontal="center" vertical="center" wrapText="1"/>
    </xf>
    <xf numFmtId="0" fontId="4" fillId="31" borderId="28" xfId="0" applyFont="1" applyFill="1" applyBorder="1" applyAlignment="1">
      <alignment horizontal="center" vertical="center" wrapText="1"/>
    </xf>
    <xf numFmtId="0" fontId="58" fillId="0" borderId="0" xfId="50" applyFont="1" applyFill="1" applyBorder="1" applyAlignment="1">
      <alignment horizontal="left" vertical="center"/>
      <protection/>
    </xf>
    <xf numFmtId="0" fontId="4" fillId="31" borderId="47" xfId="0" applyFont="1" applyFill="1" applyBorder="1" applyAlignment="1">
      <alignment horizontal="center" vertical="center" wrapText="1"/>
    </xf>
    <xf numFmtId="0" fontId="4" fillId="31" borderId="22" xfId="51" applyFont="1" applyFill="1" applyBorder="1" applyAlignment="1">
      <alignment horizontal="center" vertical="center" wrapText="1"/>
      <protection/>
    </xf>
    <xf numFmtId="3" fontId="1" fillId="0" borderId="21" xfId="51" applyNumberFormat="1" applyFont="1" applyBorder="1" applyAlignment="1">
      <alignment horizontal="right" vertical="center"/>
      <protection/>
    </xf>
    <xf numFmtId="0" fontId="4" fillId="31" borderId="26" xfId="51" applyFont="1" applyFill="1" applyBorder="1" applyAlignment="1">
      <alignment horizontal="center" vertical="center" wrapText="1"/>
      <protection/>
    </xf>
    <xf numFmtId="3" fontId="1" fillId="0" borderId="39" xfId="51" applyNumberFormat="1" applyFont="1" applyBorder="1" applyAlignment="1">
      <alignment horizontal="right" vertical="center"/>
      <protection/>
    </xf>
    <xf numFmtId="3" fontId="1" fillId="0" borderId="45" xfId="51" applyNumberFormat="1" applyFont="1" applyBorder="1" applyAlignment="1">
      <alignment horizontal="right" vertical="center"/>
      <protection/>
    </xf>
    <xf numFmtId="3" fontId="1" fillId="0" borderId="31" xfId="51" applyNumberFormat="1" applyFont="1" applyBorder="1" applyAlignment="1">
      <alignment horizontal="right" vertical="center"/>
      <protection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31" borderId="25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31" borderId="11" xfId="0" applyFont="1" applyFill="1" applyBorder="1" applyAlignment="1">
      <alignment horizontal="center"/>
    </xf>
    <xf numFmtId="0" fontId="4" fillId="31" borderId="17" xfId="0" applyFont="1" applyFill="1" applyBorder="1" applyAlignment="1">
      <alignment horizontal="center"/>
    </xf>
    <xf numFmtId="3" fontId="1" fillId="0" borderId="5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1" fillId="0" borderId="46" xfId="0" applyNumberFormat="1" applyFont="1" applyBorder="1" applyAlignment="1">
      <alignment vertical="center"/>
    </xf>
    <xf numFmtId="0" fontId="4" fillId="31" borderId="23" xfId="0" applyFont="1" applyFill="1" applyBorder="1" applyAlignment="1">
      <alignment horizontal="center" vertical="center"/>
    </xf>
    <xf numFmtId="0" fontId="4" fillId="31" borderId="24" xfId="0" applyFont="1" applyFill="1" applyBorder="1" applyAlignment="1">
      <alignment horizontal="center" vertical="center"/>
    </xf>
    <xf numFmtId="0" fontId="4" fillId="31" borderId="13" xfId="0" applyFont="1" applyFill="1" applyBorder="1" applyAlignment="1">
      <alignment horizontal="center" vertical="center"/>
    </xf>
    <xf numFmtId="0" fontId="1" fillId="0" borderId="23" xfId="50" applyFont="1" applyBorder="1" applyAlignment="1">
      <alignment horizontal="right" vertical="center" wrapText="1"/>
      <protection/>
    </xf>
    <xf numFmtId="0" fontId="1" fillId="0" borderId="24" xfId="50" applyFont="1" applyBorder="1" applyAlignment="1">
      <alignment horizontal="right" vertical="center"/>
      <protection/>
    </xf>
    <xf numFmtId="0" fontId="4" fillId="31" borderId="23" xfId="0" applyFont="1" applyFill="1" applyBorder="1" applyAlignment="1">
      <alignment horizontal="center"/>
    </xf>
    <xf numFmtId="0" fontId="4" fillId="31" borderId="24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1" fillId="0" borderId="23" xfId="50" applyNumberFormat="1" applyFont="1" applyBorder="1" applyAlignment="1">
      <alignment horizontal="right" vertical="center"/>
      <protection/>
    </xf>
    <xf numFmtId="3" fontId="1" fillId="0" borderId="16" xfId="50" applyNumberFormat="1" applyFont="1" applyFill="1" applyBorder="1" applyAlignment="1">
      <alignment horizontal="right" vertical="center"/>
      <protection/>
    </xf>
    <xf numFmtId="0" fontId="4" fillId="31" borderId="13" xfId="0" applyFont="1" applyFill="1" applyBorder="1" applyAlignment="1">
      <alignment horizontal="center" vertical="center" wrapText="1"/>
    </xf>
    <xf numFmtId="0" fontId="4" fillId="31" borderId="17" xfId="0" applyFont="1" applyFill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right" vertical="center"/>
    </xf>
    <xf numFmtId="3" fontId="1" fillId="0" borderId="51" xfId="0" applyNumberFormat="1" applyFont="1" applyBorder="1" applyAlignment="1">
      <alignment horizontal="right" vertical="center"/>
    </xf>
    <xf numFmtId="3" fontId="1" fillId="0" borderId="51" xfId="0" applyNumberFormat="1" applyFont="1" applyFill="1" applyBorder="1" applyAlignment="1">
      <alignment horizontal="right" vertical="center"/>
    </xf>
    <xf numFmtId="3" fontId="1" fillId="0" borderId="49" xfId="0" applyNumberFormat="1" applyFont="1" applyFill="1" applyBorder="1" applyAlignment="1">
      <alignment horizontal="right" vertical="center"/>
    </xf>
    <xf numFmtId="3" fontId="1" fillId="0" borderId="39" xfId="0" applyNumberFormat="1" applyFont="1" applyBorder="1" applyAlignment="1">
      <alignment horizontal="right" vertical="center"/>
    </xf>
    <xf numFmtId="3" fontId="1" fillId="0" borderId="30" xfId="0" applyNumberFormat="1" applyFont="1" applyFill="1" applyBorder="1" applyAlignment="1">
      <alignment horizontal="right" vertical="center"/>
    </xf>
    <xf numFmtId="3" fontId="1" fillId="34" borderId="51" xfId="0" applyNumberFormat="1" applyFont="1" applyFill="1" applyBorder="1" applyAlignment="1">
      <alignment horizontal="right" vertical="center"/>
    </xf>
    <xf numFmtId="3" fontId="1" fillId="34" borderId="26" xfId="0" applyNumberFormat="1" applyFont="1" applyFill="1" applyBorder="1" applyAlignment="1">
      <alignment horizontal="right" vertical="center"/>
    </xf>
    <xf numFmtId="0" fontId="4" fillId="31" borderId="20" xfId="0" applyFont="1" applyFill="1" applyBorder="1" applyAlignment="1">
      <alignment horizontal="center" vertical="center" wrapText="1"/>
    </xf>
    <xf numFmtId="0" fontId="4" fillId="31" borderId="0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/>
    </xf>
    <xf numFmtId="0" fontId="4" fillId="31" borderId="52" xfId="0" applyFont="1" applyFill="1" applyBorder="1" applyAlignment="1">
      <alignment horizontal="center" vertical="center" wrapText="1"/>
    </xf>
    <xf numFmtId="0" fontId="4" fillId="31" borderId="19" xfId="0" applyFont="1" applyFill="1" applyBorder="1" applyAlignment="1">
      <alignment horizontal="center" vertical="center" wrapText="1"/>
    </xf>
    <xf numFmtId="0" fontId="4" fillId="31" borderId="12" xfId="0" applyFont="1" applyFill="1" applyBorder="1" applyAlignment="1">
      <alignment horizontal="center" vertical="center" wrapText="1"/>
    </xf>
    <xf numFmtId="0" fontId="4" fillId="31" borderId="18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4" fillId="31" borderId="45" xfId="0" applyFont="1" applyFill="1" applyBorder="1" applyAlignment="1">
      <alignment horizontal="center" vertical="center" wrapText="1"/>
    </xf>
    <xf numFmtId="0" fontId="4" fillId="31" borderId="31" xfId="0" applyFont="1" applyFill="1" applyBorder="1" applyAlignment="1">
      <alignment horizontal="center" vertical="center" wrapText="1"/>
    </xf>
    <xf numFmtId="0" fontId="4" fillId="31" borderId="48" xfId="0" applyFont="1" applyFill="1" applyBorder="1" applyAlignment="1">
      <alignment horizontal="center" vertical="center" wrapText="1"/>
    </xf>
    <xf numFmtId="0" fontId="4" fillId="31" borderId="51" xfId="0" applyFont="1" applyFill="1" applyBorder="1" applyAlignment="1">
      <alignment horizontal="center" vertical="center" wrapText="1"/>
    </xf>
    <xf numFmtId="0" fontId="4" fillId="31" borderId="49" xfId="0" applyFont="1" applyFill="1" applyBorder="1" applyAlignment="1">
      <alignment horizontal="center" vertical="center" wrapText="1"/>
    </xf>
    <xf numFmtId="0" fontId="4" fillId="31" borderId="21" xfId="0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 horizontal="center" vertical="center" wrapText="1"/>
    </xf>
    <xf numFmtId="0" fontId="4" fillId="31" borderId="17" xfId="0" applyFont="1" applyFill="1" applyBorder="1" applyAlignment="1">
      <alignment horizontal="center" vertical="center"/>
    </xf>
    <xf numFmtId="0" fontId="4" fillId="31" borderId="48" xfId="0" applyFont="1" applyFill="1" applyBorder="1" applyAlignment="1">
      <alignment horizontal="center" vertical="center"/>
    </xf>
    <xf numFmtId="0" fontId="4" fillId="31" borderId="51" xfId="0" applyFont="1" applyFill="1" applyBorder="1" applyAlignment="1">
      <alignment horizontal="center" vertical="center"/>
    </xf>
    <xf numFmtId="0" fontId="4" fillId="31" borderId="49" xfId="0" applyFont="1" applyFill="1" applyBorder="1" applyAlignment="1">
      <alignment horizontal="center" vertical="center"/>
    </xf>
    <xf numFmtId="0" fontId="4" fillId="31" borderId="17" xfId="0" applyFont="1" applyFill="1" applyBorder="1" applyAlignment="1">
      <alignment horizontal="center" vertical="center" wrapText="1"/>
    </xf>
    <xf numFmtId="0" fontId="4" fillId="31" borderId="25" xfId="0" applyFont="1" applyFill="1" applyBorder="1" applyAlignment="1">
      <alignment horizontal="center" vertical="center" wrapText="1"/>
    </xf>
    <xf numFmtId="0" fontId="4" fillId="31" borderId="29" xfId="0" applyFont="1" applyFill="1" applyBorder="1" applyAlignment="1">
      <alignment horizontal="center" vertical="center" wrapText="1"/>
    </xf>
    <xf numFmtId="0" fontId="4" fillId="31" borderId="27" xfId="0" applyFont="1" applyFill="1" applyBorder="1" applyAlignment="1">
      <alignment horizontal="center" vertical="center" wrapText="1"/>
    </xf>
    <xf numFmtId="0" fontId="4" fillId="31" borderId="47" xfId="0" applyFont="1" applyFill="1" applyBorder="1" applyAlignment="1">
      <alignment horizontal="center" vertical="center" wrapText="1"/>
    </xf>
    <xf numFmtId="0" fontId="4" fillId="31" borderId="53" xfId="0" applyFont="1" applyFill="1" applyBorder="1" applyAlignment="1">
      <alignment horizontal="center" vertical="center" wrapText="1"/>
    </xf>
    <xf numFmtId="0" fontId="4" fillId="31" borderId="16" xfId="0" applyFont="1" applyFill="1" applyBorder="1" applyAlignment="1">
      <alignment horizontal="center" vertical="center" wrapText="1"/>
    </xf>
    <xf numFmtId="0" fontId="4" fillId="31" borderId="15" xfId="0" applyFont="1" applyFill="1" applyBorder="1" applyAlignment="1">
      <alignment horizontal="center" vertical="center" wrapText="1"/>
    </xf>
    <xf numFmtId="0" fontId="4" fillId="31" borderId="17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20" xfId="0" applyFont="1" applyFill="1" applyBorder="1" applyAlignment="1">
      <alignment horizontal="center" vertical="center"/>
    </xf>
    <xf numFmtId="0" fontId="4" fillId="31" borderId="45" xfId="0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horizontal="center" vertical="center"/>
    </xf>
    <xf numFmtId="0" fontId="4" fillId="31" borderId="3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4" fillId="31" borderId="12" xfId="0" applyFont="1" applyFill="1" applyBorder="1" applyAlignment="1">
      <alignment horizontal="center" vertical="center"/>
    </xf>
    <xf numFmtId="0" fontId="4" fillId="31" borderId="25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3" fontId="4" fillId="35" borderId="17" xfId="0" applyNumberFormat="1" applyFont="1" applyFill="1" applyBorder="1" applyAlignment="1">
      <alignment vertical="center"/>
    </xf>
    <xf numFmtId="0" fontId="2" fillId="32" borderId="20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3" fontId="68" fillId="32" borderId="15" xfId="0" applyNumberFormat="1" applyFont="1" applyFill="1" applyBorder="1" applyAlignment="1">
      <alignment horizontal="right" vertical="center" shrinkToFit="1"/>
    </xf>
    <xf numFmtId="0" fontId="2" fillId="36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/>
    </xf>
    <xf numFmtId="3" fontId="4" fillId="35" borderId="13" xfId="0" applyNumberFormat="1" applyFont="1" applyFill="1" applyBorder="1" applyAlignment="1">
      <alignment vertical="center"/>
    </xf>
    <xf numFmtId="3" fontId="59" fillId="0" borderId="16" xfId="0" applyNumberFormat="1" applyFont="1" applyFill="1" applyBorder="1" applyAlignment="1">
      <alignment horizontal="right" vertical="center" wrapText="1"/>
    </xf>
    <xf numFmtId="3" fontId="59" fillId="0" borderId="15" xfId="0" applyNumberFormat="1" applyFont="1" applyFill="1" applyBorder="1" applyAlignment="1">
      <alignment horizontal="right" vertical="center" shrinkToFi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3" xfId="65"/>
    <cellStyle name="Vírgula 3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6:A6"/>
  <sheetViews>
    <sheetView showGridLines="0" zoomScalePageLayoutView="0" workbookViewId="0" topLeftCell="A1">
      <selection activeCell="F44" sqref="F44"/>
    </sheetView>
  </sheetViews>
  <sheetFormatPr defaultColWidth="9.140625" defaultRowHeight="12.75"/>
  <sheetData>
    <row r="6" ht="41.25">
      <c r="A6" s="48" t="s">
        <v>133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6:A6"/>
  <sheetViews>
    <sheetView showGridLines="0" zoomScalePageLayoutView="0" workbookViewId="0" topLeftCell="A1">
      <selection activeCell="B7" sqref="B7"/>
    </sheetView>
  </sheetViews>
  <sheetFormatPr defaultColWidth="9.140625" defaultRowHeight="12.75"/>
  <sheetData>
    <row r="6" ht="41.25">
      <c r="A6" s="48" t="s">
        <v>135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8"/>
  <sheetViews>
    <sheetView zoomScalePageLayoutView="0" workbookViewId="0" topLeftCell="A1">
      <selection activeCell="A7" sqref="A7"/>
    </sheetView>
  </sheetViews>
  <sheetFormatPr defaultColWidth="18.7109375" defaultRowHeight="12" customHeight="1"/>
  <cols>
    <col min="1" max="1" width="25.57421875" style="2" customWidth="1"/>
    <col min="2" max="2" width="20.7109375" style="2" customWidth="1"/>
    <col min="3" max="4" width="17.7109375" style="2" customWidth="1"/>
    <col min="5" max="16384" width="18.7109375" style="2" customWidth="1"/>
  </cols>
  <sheetData>
    <row r="1" spans="1:6" ht="15" customHeight="1">
      <c r="A1" s="31" t="s">
        <v>254</v>
      </c>
      <c r="E1"/>
      <c r="F1"/>
    </row>
    <row r="2" spans="1:4" ht="15" customHeight="1">
      <c r="A2" s="295" t="s">
        <v>68</v>
      </c>
      <c r="B2" s="300"/>
      <c r="C2" s="302" t="s">
        <v>94</v>
      </c>
      <c r="D2" s="287"/>
    </row>
    <row r="3" spans="1:4" ht="15" customHeight="1">
      <c r="A3" s="296"/>
      <c r="B3" s="301"/>
      <c r="C3" s="262">
        <v>2019</v>
      </c>
      <c r="D3" s="263">
        <v>2020</v>
      </c>
    </row>
    <row r="4" spans="1:4" ht="19.5" customHeight="1">
      <c r="A4" s="27" t="s">
        <v>2</v>
      </c>
      <c r="B4" s="256"/>
      <c r="C4" s="100">
        <v>105</v>
      </c>
      <c r="D4" s="27">
        <v>107</v>
      </c>
    </row>
    <row r="5" spans="1:4" ht="19.5" customHeight="1">
      <c r="A5" s="27" t="s">
        <v>69</v>
      </c>
      <c r="B5" s="256"/>
      <c r="C5" s="100">
        <v>67</v>
      </c>
      <c r="D5" s="27">
        <v>67</v>
      </c>
    </row>
    <row r="6" spans="1:4" ht="19.5" customHeight="1">
      <c r="A6" s="30" t="s">
        <v>70</v>
      </c>
      <c r="B6" s="75"/>
      <c r="C6" s="265">
        <v>38</v>
      </c>
      <c r="D6" s="30">
        <v>40</v>
      </c>
    </row>
    <row r="7" ht="12" customHeight="1">
      <c r="A7" s="162" t="s">
        <v>127</v>
      </c>
    </row>
    <row r="8" spans="1:4" ht="12" customHeight="1">
      <c r="A8" s="25" t="s">
        <v>110</v>
      </c>
      <c r="B8"/>
      <c r="C8"/>
      <c r="D8"/>
    </row>
  </sheetData>
  <sheetProtection/>
  <mergeCells count="2">
    <mergeCell ref="A2:B3"/>
    <mergeCell ref="C2:D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Q27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18.00390625" style="0" customWidth="1"/>
    <col min="2" max="2" width="12.7109375" style="0" customWidth="1"/>
    <col min="3" max="3" width="14.7109375" style="0" customWidth="1"/>
    <col min="4" max="4" width="11.57421875" style="0" customWidth="1"/>
    <col min="5" max="5" width="12.7109375" style="0" customWidth="1"/>
    <col min="6" max="6" width="14.7109375" style="0" customWidth="1"/>
    <col min="7" max="7" width="11.8515625" style="0" customWidth="1"/>
    <col min="8" max="8" width="10.7109375" style="0" customWidth="1"/>
    <col min="9" max="9" width="12.7109375" style="0" customWidth="1"/>
    <col min="10" max="10" width="14.57421875" style="0" customWidth="1"/>
    <col min="11" max="11" width="12.7109375" style="0" customWidth="1"/>
    <col min="12" max="12" width="10.7109375" style="0" customWidth="1"/>
    <col min="13" max="13" width="9.7109375" style="0" customWidth="1"/>
    <col min="14" max="14" width="11.7109375" style="0" customWidth="1"/>
    <col min="15" max="17" width="10.7109375" style="0" customWidth="1"/>
  </cols>
  <sheetData>
    <row r="1" ht="15" customHeight="1">
      <c r="A1" s="31" t="s">
        <v>275</v>
      </c>
    </row>
    <row r="2" spans="1:17" ht="12.75" customHeight="1">
      <c r="A2" s="303" t="s">
        <v>0</v>
      </c>
      <c r="B2" s="289" t="s">
        <v>71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</row>
    <row r="3" spans="1:17" ht="12.75" customHeight="1">
      <c r="A3" s="304"/>
      <c r="B3" s="307">
        <v>2019</v>
      </c>
      <c r="C3" s="306"/>
      <c r="D3" s="306"/>
      <c r="E3" s="306"/>
      <c r="F3" s="306"/>
      <c r="G3" s="306"/>
      <c r="H3" s="306"/>
      <c r="I3" s="292"/>
      <c r="J3" s="307">
        <v>2020</v>
      </c>
      <c r="K3" s="306"/>
      <c r="L3" s="306"/>
      <c r="M3" s="306"/>
      <c r="N3" s="306"/>
      <c r="O3" s="306"/>
      <c r="P3" s="306"/>
      <c r="Q3" s="285"/>
    </row>
    <row r="4" spans="1:17" ht="25.5" customHeight="1">
      <c r="A4" s="305"/>
      <c r="B4" s="116" t="s">
        <v>72</v>
      </c>
      <c r="C4" s="227" t="s">
        <v>99</v>
      </c>
      <c r="D4" s="227" t="s">
        <v>100</v>
      </c>
      <c r="E4" s="227" t="s">
        <v>73</v>
      </c>
      <c r="F4" s="227" t="s">
        <v>101</v>
      </c>
      <c r="G4" s="227" t="s">
        <v>102</v>
      </c>
      <c r="H4" s="227" t="s">
        <v>103</v>
      </c>
      <c r="I4" s="244" t="s">
        <v>5</v>
      </c>
      <c r="J4" s="243" t="s">
        <v>72</v>
      </c>
      <c r="K4" s="227" t="s">
        <v>99</v>
      </c>
      <c r="L4" s="227" t="s">
        <v>100</v>
      </c>
      <c r="M4" s="227" t="s">
        <v>73</v>
      </c>
      <c r="N4" s="227" t="s">
        <v>101</v>
      </c>
      <c r="O4" s="227" t="s">
        <v>102</v>
      </c>
      <c r="P4" s="227" t="s">
        <v>103</v>
      </c>
      <c r="Q4" s="228" t="s">
        <v>5</v>
      </c>
    </row>
    <row r="5" spans="1:17" ht="30" customHeight="1">
      <c r="A5" s="161" t="s">
        <v>74</v>
      </c>
      <c r="B5" s="235">
        <v>1045479</v>
      </c>
      <c r="C5" s="163">
        <v>2272</v>
      </c>
      <c r="D5" s="163">
        <v>1126</v>
      </c>
      <c r="E5" s="163">
        <v>0</v>
      </c>
      <c r="F5" s="163">
        <v>0</v>
      </c>
      <c r="G5" s="163">
        <v>0</v>
      </c>
      <c r="H5" s="163">
        <v>0</v>
      </c>
      <c r="I5" s="236">
        <v>1396</v>
      </c>
      <c r="J5" s="240">
        <v>266784</v>
      </c>
      <c r="K5" s="241">
        <v>2209</v>
      </c>
      <c r="L5" s="163">
        <v>0</v>
      </c>
      <c r="M5" s="163">
        <v>0</v>
      </c>
      <c r="N5" s="163">
        <v>0</v>
      </c>
      <c r="O5" s="241">
        <v>2209</v>
      </c>
      <c r="P5" s="241">
        <v>0</v>
      </c>
      <c r="Q5" s="242">
        <v>9121</v>
      </c>
    </row>
    <row r="6" spans="1:17" ht="30" customHeight="1">
      <c r="A6" s="254" t="s">
        <v>75</v>
      </c>
      <c r="B6" s="237">
        <v>185513.946</v>
      </c>
      <c r="C6" s="114">
        <v>4049.395</v>
      </c>
      <c r="D6" s="114">
        <v>463.912</v>
      </c>
      <c r="E6" s="238">
        <v>0</v>
      </c>
      <c r="F6" s="114">
        <v>0</v>
      </c>
      <c r="G6" s="114">
        <v>0</v>
      </c>
      <c r="H6" s="114">
        <v>0</v>
      </c>
      <c r="I6" s="239">
        <v>413.83269999999976</v>
      </c>
      <c r="J6" s="165">
        <v>48661.375</v>
      </c>
      <c r="K6" s="165">
        <v>3372.195</v>
      </c>
      <c r="L6" s="114">
        <v>0</v>
      </c>
      <c r="M6" s="114">
        <v>0</v>
      </c>
      <c r="N6" s="114">
        <v>0</v>
      </c>
      <c r="O6" s="165">
        <v>3372.195</v>
      </c>
      <c r="P6" s="165">
        <v>0</v>
      </c>
      <c r="Q6" s="166">
        <v>1297.4538000000025</v>
      </c>
    </row>
    <row r="7" ht="12" customHeight="1">
      <c r="A7" s="245"/>
    </row>
    <row r="8" ht="15" customHeight="1">
      <c r="A8" s="31" t="s">
        <v>275</v>
      </c>
    </row>
    <row r="9" spans="1:15" ht="15" customHeight="1">
      <c r="A9" s="303" t="s">
        <v>0</v>
      </c>
      <c r="B9" s="285">
        <v>2019</v>
      </c>
      <c r="C9" s="286"/>
      <c r="D9" s="286"/>
      <c r="E9" s="286"/>
      <c r="F9" s="286"/>
      <c r="G9" s="286"/>
      <c r="H9" s="290"/>
      <c r="I9" s="289">
        <v>2020</v>
      </c>
      <c r="J9" s="286"/>
      <c r="K9" s="286"/>
      <c r="L9" s="286"/>
      <c r="M9" s="286"/>
      <c r="N9" s="286"/>
      <c r="O9" s="286"/>
    </row>
    <row r="10" spans="1:15" ht="12" customHeight="1">
      <c r="A10" s="304"/>
      <c r="B10" s="230" t="s">
        <v>276</v>
      </c>
      <c r="C10" s="229" t="s">
        <v>276</v>
      </c>
      <c r="D10" s="308" t="s">
        <v>279</v>
      </c>
      <c r="E10" s="310" t="s">
        <v>76</v>
      </c>
      <c r="F10" s="300" t="s">
        <v>249</v>
      </c>
      <c r="G10" s="306" t="s">
        <v>77</v>
      </c>
      <c r="H10" s="285" t="s">
        <v>78</v>
      </c>
      <c r="I10" s="246" t="s">
        <v>276</v>
      </c>
      <c r="J10" s="229" t="s">
        <v>276</v>
      </c>
      <c r="K10" s="312" t="s">
        <v>279</v>
      </c>
      <c r="L10" s="310" t="s">
        <v>76</v>
      </c>
      <c r="M10" s="300" t="s">
        <v>249</v>
      </c>
      <c r="N10" s="306" t="s">
        <v>77</v>
      </c>
      <c r="O10" s="285" t="s">
        <v>78</v>
      </c>
    </row>
    <row r="11" spans="1:15" ht="24.75" customHeight="1">
      <c r="A11" s="305"/>
      <c r="B11" s="247" t="s">
        <v>277</v>
      </c>
      <c r="C11" s="247" t="s">
        <v>278</v>
      </c>
      <c r="D11" s="309"/>
      <c r="E11" s="311"/>
      <c r="F11" s="301"/>
      <c r="G11" s="306"/>
      <c r="H11" s="286"/>
      <c r="I11" s="249" t="s">
        <v>277</v>
      </c>
      <c r="J11" s="247" t="s">
        <v>278</v>
      </c>
      <c r="K11" s="313"/>
      <c r="L11" s="311"/>
      <c r="M11" s="301"/>
      <c r="N11" s="306"/>
      <c r="O11" s="286"/>
    </row>
    <row r="12" spans="1:15" ht="30" customHeight="1">
      <c r="A12" s="253" t="s">
        <v>74</v>
      </c>
      <c r="B12" s="251">
        <v>23066109</v>
      </c>
      <c r="C12" s="248">
        <v>188614</v>
      </c>
      <c r="D12" s="248">
        <v>725121</v>
      </c>
      <c r="E12" s="163">
        <v>444531</v>
      </c>
      <c r="F12" s="163">
        <v>17893</v>
      </c>
      <c r="G12" s="163">
        <v>1862</v>
      </c>
      <c r="H12" s="163">
        <v>351411</v>
      </c>
      <c r="I12" s="250">
        <v>840683</v>
      </c>
      <c r="J12" s="241">
        <v>0</v>
      </c>
      <c r="K12" s="241">
        <v>0</v>
      </c>
      <c r="L12" s="241">
        <v>1434203</v>
      </c>
      <c r="M12" s="241">
        <v>2515</v>
      </c>
      <c r="N12" s="241">
        <v>82</v>
      </c>
      <c r="O12" s="242">
        <v>334848</v>
      </c>
    </row>
    <row r="13" spans="1:15" ht="30" customHeight="1">
      <c r="A13" s="254" t="s">
        <v>75</v>
      </c>
      <c r="B13" s="252">
        <v>7266989.32722</v>
      </c>
      <c r="C13" s="114">
        <v>29850.563999999995</v>
      </c>
      <c r="D13" s="114">
        <v>1219897.89053</v>
      </c>
      <c r="E13" s="114">
        <v>552913.50236</v>
      </c>
      <c r="F13" s="114">
        <v>25751.168189999997</v>
      </c>
      <c r="G13" s="114">
        <v>110.29296000000001</v>
      </c>
      <c r="H13" s="239">
        <v>351411</v>
      </c>
      <c r="I13" s="237">
        <v>2775197</v>
      </c>
      <c r="J13" s="165">
        <v>0</v>
      </c>
      <c r="K13" s="165">
        <v>0</v>
      </c>
      <c r="L13" s="165">
        <v>1962276.4565800002</v>
      </c>
      <c r="M13" s="165">
        <v>4134.51443</v>
      </c>
      <c r="N13" s="165">
        <v>4.77221</v>
      </c>
      <c r="O13" s="166">
        <v>334848</v>
      </c>
    </row>
    <row r="14" ht="12" customHeight="1">
      <c r="A14" s="164" t="s">
        <v>137</v>
      </c>
    </row>
    <row r="15" ht="12" customHeight="1">
      <c r="A15" s="106"/>
    </row>
    <row r="16" ht="12" customHeight="1">
      <c r="A16" s="135" t="s">
        <v>241</v>
      </c>
    </row>
    <row r="17" ht="12" customHeight="1">
      <c r="A17" s="135" t="s">
        <v>242</v>
      </c>
    </row>
    <row r="18" ht="12" customHeight="1">
      <c r="A18" s="135" t="s">
        <v>236</v>
      </c>
    </row>
    <row r="19" ht="12" customHeight="1">
      <c r="A19" s="135" t="s">
        <v>237</v>
      </c>
    </row>
    <row r="20" ht="12" customHeight="1">
      <c r="A20" s="135" t="s">
        <v>238</v>
      </c>
    </row>
    <row r="21" ht="12" customHeight="1">
      <c r="A21" s="135" t="s">
        <v>239</v>
      </c>
    </row>
    <row r="22" ht="12" customHeight="1">
      <c r="A22" s="135" t="s">
        <v>240</v>
      </c>
    </row>
    <row r="23" ht="12" customHeight="1">
      <c r="A23" s="106"/>
    </row>
    <row r="24" ht="12" customHeight="1">
      <c r="A24" s="167" t="s">
        <v>246</v>
      </c>
    </row>
    <row r="25" ht="12" customHeight="1">
      <c r="A25" s="167" t="s">
        <v>247</v>
      </c>
    </row>
    <row r="26" ht="12" customHeight="1">
      <c r="A26" s="167" t="s">
        <v>248</v>
      </c>
    </row>
    <row r="27" ht="12" customHeight="1">
      <c r="A27" s="161"/>
    </row>
  </sheetData>
  <sheetProtection/>
  <mergeCells count="17">
    <mergeCell ref="I9:O9"/>
    <mergeCell ref="D10:D11"/>
    <mergeCell ref="E10:E11"/>
    <mergeCell ref="K10:K11"/>
    <mergeCell ref="F10:F11"/>
    <mergeCell ref="G10:G11"/>
    <mergeCell ref="L10:L11"/>
    <mergeCell ref="A9:A11"/>
    <mergeCell ref="B2:Q2"/>
    <mergeCell ref="A2:A4"/>
    <mergeCell ref="M10:M11"/>
    <mergeCell ref="N10:N11"/>
    <mergeCell ref="H10:H11"/>
    <mergeCell ref="B9:H9"/>
    <mergeCell ref="O10:O11"/>
    <mergeCell ref="B3:I3"/>
    <mergeCell ref="J3:Q3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E7"/>
  <sheetViews>
    <sheetView zoomScalePageLayoutView="0" workbookViewId="0" topLeftCell="A1">
      <selection activeCell="A10" sqref="A10"/>
    </sheetView>
  </sheetViews>
  <sheetFormatPr defaultColWidth="14.140625" defaultRowHeight="12" customHeight="1"/>
  <cols>
    <col min="1" max="2" width="17.7109375" style="2" customWidth="1"/>
    <col min="3" max="4" width="14.7109375" style="2" customWidth="1"/>
    <col min="5" max="6" width="14.140625" style="2" customWidth="1"/>
    <col min="7" max="7" width="24.421875" style="2" customWidth="1"/>
    <col min="8" max="16384" width="14.140625" style="2" customWidth="1"/>
  </cols>
  <sheetData>
    <row r="1" spans="1:5" ht="15" customHeight="1">
      <c r="A1" s="31" t="s">
        <v>280</v>
      </c>
      <c r="D1"/>
      <c r="E1"/>
    </row>
    <row r="2" spans="1:5" ht="15" customHeight="1">
      <c r="A2" s="35" t="s">
        <v>273</v>
      </c>
      <c r="B2" s="4"/>
      <c r="C2" s="4"/>
      <c r="D2"/>
      <c r="E2"/>
    </row>
    <row r="3" spans="1:4" ht="15" customHeight="1">
      <c r="A3" s="295" t="s">
        <v>79</v>
      </c>
      <c r="B3" s="300"/>
      <c r="C3" s="314" t="s">
        <v>94</v>
      </c>
      <c r="D3" s="315"/>
    </row>
    <row r="4" spans="1:4" ht="15" customHeight="1">
      <c r="A4" s="296"/>
      <c r="B4" s="301"/>
      <c r="C4" s="267">
        <v>2019</v>
      </c>
      <c r="D4" s="268">
        <v>2020</v>
      </c>
    </row>
    <row r="5" spans="1:4" ht="24.75" customHeight="1">
      <c r="A5" s="27" t="s">
        <v>80</v>
      </c>
      <c r="B5"/>
      <c r="C5" s="102">
        <v>61460</v>
      </c>
      <c r="D5" s="271">
        <v>43970</v>
      </c>
    </row>
    <row r="6" spans="1:4" ht="24.75" customHeight="1">
      <c r="A6" s="30" t="s">
        <v>81</v>
      </c>
      <c r="B6" s="269"/>
      <c r="C6" s="270" t="s">
        <v>285</v>
      </c>
      <c r="D6" s="266" t="s">
        <v>285</v>
      </c>
    </row>
    <row r="7" ht="12" customHeight="1">
      <c r="A7" s="164" t="s">
        <v>250</v>
      </c>
    </row>
  </sheetData>
  <sheetProtection/>
  <mergeCells count="2">
    <mergeCell ref="A3:B4"/>
    <mergeCell ref="C3:D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6:A6"/>
  <sheetViews>
    <sheetView showGridLines="0" zoomScalePageLayoutView="0" workbookViewId="0" topLeftCell="A1">
      <selection activeCell="A6" sqref="A6"/>
    </sheetView>
  </sheetViews>
  <sheetFormatPr defaultColWidth="9.140625" defaultRowHeight="12.75"/>
  <sheetData>
    <row r="6" ht="41.25">
      <c r="A6" s="48" t="s">
        <v>136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28"/>
  <sheetViews>
    <sheetView zoomScaleSheetLayoutView="75" zoomScalePageLayoutView="0" workbookViewId="0" topLeftCell="A1">
      <selection activeCell="E18" sqref="E18"/>
    </sheetView>
  </sheetViews>
  <sheetFormatPr defaultColWidth="17.00390625" defaultRowHeight="12" customHeight="1"/>
  <cols>
    <col min="1" max="2" width="25.7109375" style="2" customWidth="1"/>
    <col min="3" max="4" width="18.7109375" style="2" customWidth="1"/>
    <col min="5" max="6" width="17.00390625" style="2" customWidth="1"/>
    <col min="7" max="7" width="7.28125" style="2" customWidth="1"/>
    <col min="8" max="16384" width="17.00390625" style="2" customWidth="1"/>
  </cols>
  <sheetData>
    <row r="1" spans="1:5" s="4" customFormat="1" ht="15" customHeight="1">
      <c r="A1" s="176" t="s">
        <v>255</v>
      </c>
      <c r="B1" s="175"/>
      <c r="C1" s="175"/>
      <c r="D1" s="175"/>
      <c r="E1" s="175"/>
    </row>
    <row r="2" spans="1:4" ht="15" customHeight="1">
      <c r="A2" s="316" t="s">
        <v>82</v>
      </c>
      <c r="B2" s="317"/>
      <c r="C2" s="285" t="s">
        <v>94</v>
      </c>
      <c r="D2" s="286"/>
    </row>
    <row r="3" spans="1:4" ht="15" customHeight="1">
      <c r="A3" s="318"/>
      <c r="B3" s="319"/>
      <c r="C3" s="178">
        <v>2019</v>
      </c>
      <c r="D3" s="180">
        <v>2020</v>
      </c>
    </row>
    <row r="4" spans="1:4" ht="15" customHeight="1">
      <c r="A4" s="320" t="s">
        <v>2</v>
      </c>
      <c r="B4" s="321"/>
      <c r="C4" s="83">
        <f>SUM(C5:C7)</f>
        <v>417</v>
      </c>
      <c r="D4" s="84">
        <f>SUM(D5:D7)</f>
        <v>490</v>
      </c>
    </row>
    <row r="5" spans="1:4" ht="19.5" customHeight="1">
      <c r="A5" s="322" t="s">
        <v>86</v>
      </c>
      <c r="B5" s="27" t="s">
        <v>83</v>
      </c>
      <c r="C5" s="103">
        <v>246</v>
      </c>
      <c r="D5" s="104">
        <v>241</v>
      </c>
    </row>
    <row r="6" spans="1:4" ht="19.5" customHeight="1">
      <c r="A6" s="323"/>
      <c r="B6" s="27" t="s">
        <v>84</v>
      </c>
      <c r="C6" s="103">
        <v>32</v>
      </c>
      <c r="D6" s="104">
        <v>34</v>
      </c>
    </row>
    <row r="7" spans="1:4" ht="19.5" customHeight="1">
      <c r="A7" s="324"/>
      <c r="B7" s="27" t="s">
        <v>85</v>
      </c>
      <c r="C7" s="104">
        <v>139</v>
      </c>
      <c r="D7" s="105">
        <v>215</v>
      </c>
    </row>
    <row r="8" spans="1:6" ht="15" customHeight="1">
      <c r="A8" s="320" t="s">
        <v>2</v>
      </c>
      <c r="B8" s="321"/>
      <c r="C8" s="83">
        <f>C9+C10+C11</f>
        <v>182089.82574</v>
      </c>
      <c r="D8" s="84">
        <f>D9+D10+D11</f>
        <v>243258.70198999997</v>
      </c>
      <c r="E8" s="11"/>
      <c r="F8" s="11"/>
    </row>
    <row r="9" spans="1:6" ht="19.5" customHeight="1">
      <c r="A9" s="322" t="s">
        <v>87</v>
      </c>
      <c r="B9" s="27" t="s">
        <v>83</v>
      </c>
      <c r="C9" s="79">
        <v>97450.10159</v>
      </c>
      <c r="D9" s="54">
        <v>95067.31134</v>
      </c>
      <c r="E9" s="11"/>
      <c r="F9" s="11"/>
    </row>
    <row r="10" spans="1:6" ht="19.5" customHeight="1">
      <c r="A10" s="323"/>
      <c r="B10" s="27" t="s">
        <v>84</v>
      </c>
      <c r="C10" s="79">
        <v>45249.91535</v>
      </c>
      <c r="D10" s="54">
        <v>53368.39176</v>
      </c>
      <c r="E10" s="11"/>
      <c r="F10" s="11"/>
    </row>
    <row r="11" spans="1:6" ht="19.5" customHeight="1">
      <c r="A11" s="324"/>
      <c r="B11" s="185" t="s">
        <v>85</v>
      </c>
      <c r="C11" s="91">
        <v>39389.8088</v>
      </c>
      <c r="D11" s="101">
        <v>94822.99889</v>
      </c>
      <c r="E11" s="11"/>
      <c r="F11" s="11"/>
    </row>
    <row r="12" spans="1:6" ht="12" customHeight="1">
      <c r="A12" s="160" t="s">
        <v>130</v>
      </c>
      <c r="C12" s="11"/>
      <c r="D12" s="11"/>
      <c r="E12" s="11"/>
      <c r="F12" s="11"/>
    </row>
    <row r="13" spans="1:6" ht="12" customHeight="1">
      <c r="A13" s="160"/>
      <c r="C13" s="11"/>
      <c r="D13" s="11"/>
      <c r="E13" s="11"/>
      <c r="F13" s="11"/>
    </row>
    <row r="14" ht="12" customHeight="1">
      <c r="A14" s="186"/>
    </row>
    <row r="15" ht="12" customHeight="1">
      <c r="A15" s="187"/>
    </row>
    <row r="16" ht="12" customHeight="1">
      <c r="A16" s="187"/>
    </row>
    <row r="17" ht="12" customHeight="1">
      <c r="A17" s="187"/>
    </row>
    <row r="18" ht="12" customHeight="1">
      <c r="A18" s="187"/>
    </row>
    <row r="19" ht="12" customHeight="1">
      <c r="A19" s="187"/>
    </row>
    <row r="20" ht="12" customHeight="1">
      <c r="A20" s="187"/>
    </row>
    <row r="21" ht="12" customHeight="1">
      <c r="A21" s="187"/>
    </row>
    <row r="22" ht="12" customHeight="1">
      <c r="A22" s="187"/>
    </row>
    <row r="23" ht="12" customHeight="1">
      <c r="A23" s="187"/>
    </row>
    <row r="24" ht="12" customHeight="1">
      <c r="A24" s="187"/>
    </row>
    <row r="25" ht="12" customHeight="1">
      <c r="A25" s="187"/>
    </row>
    <row r="26" ht="12" customHeight="1">
      <c r="A26" s="187"/>
    </row>
    <row r="27" ht="12" customHeight="1">
      <c r="A27" s="187"/>
    </row>
    <row r="28" ht="12" customHeight="1">
      <c r="A28" s="187"/>
    </row>
  </sheetData>
  <sheetProtection/>
  <mergeCells count="6">
    <mergeCell ref="C2:D2"/>
    <mergeCell ref="A2:B3"/>
    <mergeCell ref="A4:B4"/>
    <mergeCell ref="A5:A7"/>
    <mergeCell ref="A8:B8"/>
    <mergeCell ref="A9:A11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26"/>
  <sheetViews>
    <sheetView zoomScalePageLayoutView="0" workbookViewId="0" topLeftCell="A1">
      <selection activeCell="J17" sqref="J17"/>
    </sheetView>
  </sheetViews>
  <sheetFormatPr defaultColWidth="9.140625" defaultRowHeight="12" customHeight="1"/>
  <cols>
    <col min="1" max="1" width="24.28125" style="2" customWidth="1"/>
    <col min="2" max="5" width="18.7109375" style="2" customWidth="1"/>
    <col min="6" max="16384" width="9.140625" style="2" customWidth="1"/>
  </cols>
  <sheetData>
    <row r="1" spans="1:5" s="4" customFormat="1" ht="15" customHeight="1">
      <c r="A1" s="31" t="s">
        <v>256</v>
      </c>
      <c r="B1" s="2"/>
      <c r="C1"/>
      <c r="D1"/>
      <c r="E1"/>
    </row>
    <row r="2" spans="1:5" ht="15" customHeight="1">
      <c r="A2" s="295" t="s">
        <v>82</v>
      </c>
      <c r="B2" s="285" t="s">
        <v>94</v>
      </c>
      <c r="C2" s="286"/>
      <c r="D2" s="286"/>
      <c r="E2" s="286"/>
    </row>
    <row r="3" spans="1:6" ht="15" customHeight="1">
      <c r="A3" s="325"/>
      <c r="B3" s="306">
        <v>2019</v>
      </c>
      <c r="C3" s="292"/>
      <c r="D3" s="289">
        <v>2020</v>
      </c>
      <c r="E3" s="286"/>
      <c r="F3" s="11"/>
    </row>
    <row r="4" spans="1:6" ht="15" customHeight="1">
      <c r="A4" s="296"/>
      <c r="B4" s="179" t="s">
        <v>86</v>
      </c>
      <c r="C4" s="67" t="s">
        <v>87</v>
      </c>
      <c r="D4" s="116" t="s">
        <v>86</v>
      </c>
      <c r="E4" s="177" t="s">
        <v>87</v>
      </c>
      <c r="F4" s="11"/>
    </row>
    <row r="5" spans="1:6" ht="15" customHeight="1">
      <c r="A5" s="188" t="s">
        <v>2</v>
      </c>
      <c r="B5" s="189">
        <v>60</v>
      </c>
      <c r="C5" s="190">
        <v>29443.26641</v>
      </c>
      <c r="D5" s="191">
        <v>63</v>
      </c>
      <c r="E5" s="192">
        <v>15224.51436</v>
      </c>
      <c r="F5" s="11"/>
    </row>
    <row r="6" spans="1:6" ht="24.75" customHeight="1">
      <c r="A6" s="193" t="s">
        <v>83</v>
      </c>
      <c r="B6" s="194">
        <v>32</v>
      </c>
      <c r="C6" s="195">
        <v>16725.44557</v>
      </c>
      <c r="D6" s="196">
        <v>22</v>
      </c>
      <c r="E6" s="56">
        <v>8931.78704</v>
      </c>
      <c r="F6" s="11"/>
    </row>
    <row r="7" spans="1:6" ht="24.75" customHeight="1">
      <c r="A7" s="197" t="s">
        <v>84</v>
      </c>
      <c r="B7" s="97">
        <v>12</v>
      </c>
      <c r="C7" s="90">
        <v>7442.06509</v>
      </c>
      <c r="D7" s="119">
        <v>0</v>
      </c>
      <c r="E7" s="54">
        <v>0</v>
      </c>
      <c r="F7" s="11"/>
    </row>
    <row r="8" spans="1:5" ht="24.75" customHeight="1">
      <c r="A8" s="198" t="s">
        <v>85</v>
      </c>
      <c r="B8" s="199">
        <v>16</v>
      </c>
      <c r="C8" s="92">
        <v>5275.75575</v>
      </c>
      <c r="D8" s="200">
        <v>41</v>
      </c>
      <c r="E8" s="101">
        <v>6292.72732</v>
      </c>
    </row>
    <row r="9" spans="1:5" ht="12" customHeight="1">
      <c r="A9" s="134" t="s">
        <v>130</v>
      </c>
      <c r="C9" s="201"/>
      <c r="D9"/>
      <c r="E9"/>
    </row>
    <row r="10" spans="1:4" ht="12" customHeight="1">
      <c r="A10" s="161"/>
      <c r="B10"/>
      <c r="C10"/>
      <c r="D10"/>
    </row>
    <row r="11" spans="1:4" ht="12" customHeight="1">
      <c r="A11" s="161"/>
      <c r="B11"/>
      <c r="C11"/>
      <c r="D11"/>
    </row>
    <row r="12" spans="1:4" ht="12" customHeight="1">
      <c r="A12" s="161"/>
      <c r="B12"/>
      <c r="C12"/>
      <c r="D12"/>
    </row>
    <row r="13" spans="1:4" ht="12" customHeight="1">
      <c r="A13" s="161"/>
      <c r="B13"/>
      <c r="C13"/>
      <c r="D13"/>
    </row>
    <row r="14" spans="1:4" ht="12" customHeight="1">
      <c r="A14" s="161"/>
      <c r="B14"/>
      <c r="C14"/>
      <c r="D14"/>
    </row>
    <row r="15" spans="1:4" ht="12" customHeight="1">
      <c r="A15" s="161"/>
      <c r="B15"/>
      <c r="C15"/>
      <c r="D15"/>
    </row>
    <row r="16" spans="1:4" ht="12" customHeight="1">
      <c r="A16" s="161"/>
      <c r="B16"/>
      <c r="C16"/>
      <c r="D16"/>
    </row>
    <row r="17" spans="1:4" ht="12" customHeight="1">
      <c r="A17" s="161"/>
      <c r="B17"/>
      <c r="C17"/>
      <c r="D17"/>
    </row>
    <row r="18" spans="1:4" ht="12" customHeight="1">
      <c r="A18" s="161"/>
      <c r="B18"/>
      <c r="C18"/>
      <c r="D18"/>
    </row>
    <row r="19" spans="1:4" ht="12" customHeight="1">
      <c r="A19" s="161"/>
      <c r="B19"/>
      <c r="C19"/>
      <c r="D19"/>
    </row>
    <row r="20" spans="1:4" ht="12" customHeight="1">
      <c r="A20" s="161"/>
      <c r="B20"/>
      <c r="C20"/>
      <c r="D20"/>
    </row>
    <row r="21" ht="12" customHeight="1">
      <c r="A21" s="187"/>
    </row>
    <row r="22" ht="12" customHeight="1">
      <c r="A22" s="187"/>
    </row>
    <row r="23" ht="12" customHeight="1">
      <c r="A23" s="187"/>
    </row>
    <row r="24" ht="12" customHeight="1">
      <c r="A24" s="187"/>
    </row>
    <row r="25" ht="12" customHeight="1">
      <c r="A25" s="187"/>
    </row>
    <row r="26" ht="12" customHeight="1">
      <c r="A26" s="187"/>
    </row>
  </sheetData>
  <sheetProtection/>
  <mergeCells count="4">
    <mergeCell ref="A2:A4"/>
    <mergeCell ref="B2:E2"/>
    <mergeCell ref="B3:C3"/>
    <mergeCell ref="D3:E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0:A10"/>
  <sheetViews>
    <sheetView showGridLines="0" zoomScalePageLayoutView="0" workbookViewId="0" topLeftCell="A1">
      <selection activeCell="A11" sqref="A11"/>
    </sheetView>
  </sheetViews>
  <sheetFormatPr defaultColWidth="9.140625" defaultRowHeight="12.75"/>
  <sheetData>
    <row r="10" ht="41.25">
      <c r="A10" s="57" t="s">
        <v>140</v>
      </c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E27"/>
  <sheetViews>
    <sheetView zoomScalePageLayoutView="0" workbookViewId="0" topLeftCell="A1">
      <selection activeCell="H11" sqref="H11"/>
    </sheetView>
  </sheetViews>
  <sheetFormatPr defaultColWidth="13.421875" defaultRowHeight="12" customHeight="1"/>
  <cols>
    <col min="1" max="1" width="12.7109375" style="2" customWidth="1"/>
    <col min="2" max="5" width="24.7109375" style="2" customWidth="1"/>
    <col min="6" max="16384" width="13.421875" style="2" customWidth="1"/>
  </cols>
  <sheetData>
    <row r="1" spans="1:5" s="4" customFormat="1" ht="15" customHeight="1">
      <c r="A1" s="31" t="s">
        <v>259</v>
      </c>
      <c r="B1" s="2"/>
      <c r="C1" s="202"/>
      <c r="D1" s="203"/>
      <c r="E1" s="202"/>
    </row>
    <row r="2" spans="1:5" ht="15" customHeight="1">
      <c r="A2" s="295" t="s">
        <v>260</v>
      </c>
      <c r="B2" s="300">
        <v>2019</v>
      </c>
      <c r="C2" s="308"/>
      <c r="D2" s="289">
        <v>2020</v>
      </c>
      <c r="E2" s="286"/>
    </row>
    <row r="3" spans="1:5" ht="15" customHeight="1">
      <c r="A3" s="325"/>
      <c r="B3" s="181" t="s">
        <v>261</v>
      </c>
      <c r="C3" s="204" t="s">
        <v>261</v>
      </c>
      <c r="D3" s="205" t="s">
        <v>261</v>
      </c>
      <c r="E3" s="182" t="s">
        <v>261</v>
      </c>
    </row>
    <row r="4" spans="1:5" ht="12.75" customHeight="1">
      <c r="A4" s="296"/>
      <c r="B4" s="206" t="s">
        <v>262</v>
      </c>
      <c r="C4" s="207" t="s">
        <v>267</v>
      </c>
      <c r="D4" s="206" t="s">
        <v>262</v>
      </c>
      <c r="E4" s="208" t="s">
        <v>267</v>
      </c>
    </row>
    <row r="5" spans="1:5" ht="18" customHeight="1">
      <c r="A5" s="209" t="s">
        <v>2</v>
      </c>
      <c r="B5" s="210">
        <v>5292.43</v>
      </c>
      <c r="C5" s="211">
        <v>11144.6</v>
      </c>
      <c r="D5" s="212">
        <v>3032.67</v>
      </c>
      <c r="E5" s="213">
        <v>8216.77</v>
      </c>
    </row>
    <row r="6" spans="1:5" ht="24.75" customHeight="1">
      <c r="A6" s="27" t="s">
        <v>98</v>
      </c>
      <c r="B6" s="214">
        <v>4515.7</v>
      </c>
      <c r="C6" s="215">
        <v>9065.1</v>
      </c>
      <c r="D6" s="216">
        <v>2539.76</v>
      </c>
      <c r="E6" s="217">
        <v>6733.26</v>
      </c>
    </row>
    <row r="7" spans="1:5" ht="24.75" customHeight="1">
      <c r="A7" s="27" t="s">
        <v>263</v>
      </c>
      <c r="B7" s="218">
        <v>436.13</v>
      </c>
      <c r="C7" s="219">
        <v>1238.2</v>
      </c>
      <c r="D7" s="220">
        <v>279.65</v>
      </c>
      <c r="E7" s="221">
        <v>880.09</v>
      </c>
    </row>
    <row r="8" spans="1:5" ht="24.75" customHeight="1">
      <c r="A8" s="198" t="s">
        <v>264</v>
      </c>
      <c r="B8" s="222">
        <v>340.6</v>
      </c>
      <c r="C8" s="223">
        <v>841.3</v>
      </c>
      <c r="D8" s="224">
        <v>213.26</v>
      </c>
      <c r="E8" s="225">
        <v>603.42</v>
      </c>
    </row>
    <row r="9" spans="1:5" ht="12" customHeight="1">
      <c r="A9" s="134" t="s">
        <v>222</v>
      </c>
      <c r="B9" s="226"/>
      <c r="C9" s="226"/>
      <c r="D9" s="226"/>
      <c r="E9" s="226"/>
    </row>
    <row r="10" spans="1:5" ht="12" customHeight="1">
      <c r="A10" s="134" t="s">
        <v>265</v>
      </c>
      <c r="B10" s="226"/>
      <c r="C10" s="226"/>
      <c r="D10" s="226"/>
      <c r="E10" s="226"/>
    </row>
    <row r="11" spans="1:5" ht="12" customHeight="1">
      <c r="A11" s="326" t="s">
        <v>266</v>
      </c>
      <c r="B11" s="326"/>
      <c r="C11" s="326"/>
      <c r="D11" s="326"/>
      <c r="E11" s="326"/>
    </row>
    <row r="12" spans="1:5" ht="12" customHeight="1">
      <c r="A12" s="135" t="s">
        <v>97</v>
      </c>
      <c r="B12" s="135"/>
      <c r="C12" s="135"/>
      <c r="D12" s="135"/>
      <c r="E12" s="135"/>
    </row>
    <row r="13" spans="1:5" ht="12" customHeight="1">
      <c r="A13" s="135" t="s">
        <v>96</v>
      </c>
      <c r="B13" s="135"/>
      <c r="C13" s="135"/>
      <c r="D13" s="135"/>
      <c r="E13" s="135"/>
    </row>
    <row r="14" spans="1:5" ht="12" customHeight="1">
      <c r="A14" s="161"/>
      <c r="B14" s="161"/>
      <c r="C14" s="161"/>
      <c r="D14" s="161"/>
      <c r="E14" s="161"/>
    </row>
    <row r="15" spans="1:5" ht="12" customHeight="1">
      <c r="A15" s="161"/>
      <c r="B15" s="161"/>
      <c r="C15" s="161"/>
      <c r="D15" s="161"/>
      <c r="E15" s="161"/>
    </row>
    <row r="16" spans="1:5" ht="12" customHeight="1">
      <c r="A16" s="161"/>
      <c r="B16" s="161"/>
      <c r="C16" s="161"/>
      <c r="D16" s="161"/>
      <c r="E16" s="161"/>
    </row>
    <row r="17" spans="1:5" ht="12" customHeight="1">
      <c r="A17" s="161"/>
      <c r="B17" s="161"/>
      <c r="C17" s="161"/>
      <c r="D17" s="161"/>
      <c r="E17" s="161"/>
    </row>
    <row r="18" spans="1:5" ht="12" customHeight="1">
      <c r="A18" s="161"/>
      <c r="B18" s="161"/>
      <c r="C18" s="161"/>
      <c r="D18" s="161"/>
      <c r="E18" s="161"/>
    </row>
    <row r="19" spans="1:5" ht="12" customHeight="1">
      <c r="A19" s="187"/>
      <c r="B19" s="187"/>
      <c r="C19" s="187"/>
      <c r="D19" s="187"/>
      <c r="E19" s="187"/>
    </row>
    <row r="20" spans="1:5" ht="12" customHeight="1">
      <c r="A20" s="187"/>
      <c r="B20" s="187"/>
      <c r="C20" s="187"/>
      <c r="D20" s="187"/>
      <c r="E20" s="187"/>
    </row>
    <row r="21" spans="1:5" ht="12" customHeight="1">
      <c r="A21" s="187"/>
      <c r="B21" s="187"/>
      <c r="C21" s="187"/>
      <c r="D21" s="187"/>
      <c r="E21" s="187"/>
    </row>
    <row r="22" spans="1:5" ht="12" customHeight="1">
      <c r="A22" s="187"/>
      <c r="B22" s="187"/>
      <c r="C22" s="187"/>
      <c r="D22" s="187"/>
      <c r="E22" s="187"/>
    </row>
    <row r="23" spans="1:5" ht="12" customHeight="1">
      <c r="A23" s="187"/>
      <c r="B23" s="187"/>
      <c r="C23" s="187"/>
      <c r="D23" s="187"/>
      <c r="E23" s="187"/>
    </row>
    <row r="24" spans="1:5" ht="12" customHeight="1">
      <c r="A24" s="187"/>
      <c r="B24" s="187"/>
      <c r="C24" s="187"/>
      <c r="D24" s="187"/>
      <c r="E24" s="187"/>
    </row>
    <row r="25" spans="1:5" ht="12" customHeight="1">
      <c r="A25" s="187"/>
      <c r="B25" s="187"/>
      <c r="C25" s="187"/>
      <c r="D25" s="187"/>
      <c r="E25" s="187"/>
    </row>
    <row r="26" spans="1:5" ht="12" customHeight="1">
      <c r="A26" s="187"/>
      <c r="B26" s="187"/>
      <c r="C26" s="187"/>
      <c r="D26" s="187"/>
      <c r="E26" s="187"/>
    </row>
    <row r="27" spans="1:5" ht="12" customHeight="1">
      <c r="A27" s="187"/>
      <c r="B27" s="187"/>
      <c r="C27" s="187"/>
      <c r="D27" s="187"/>
      <c r="E27" s="187"/>
    </row>
  </sheetData>
  <sheetProtection/>
  <mergeCells count="4">
    <mergeCell ref="A2:A4"/>
    <mergeCell ref="B2:C2"/>
    <mergeCell ref="D2:E2"/>
    <mergeCell ref="A11:E11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20"/>
  <sheetViews>
    <sheetView zoomScaleSheetLayoutView="100" zoomScalePageLayoutView="0" workbookViewId="0" topLeftCell="A1">
      <selection activeCell="F20" sqref="F20"/>
    </sheetView>
  </sheetViews>
  <sheetFormatPr defaultColWidth="15.57421875" defaultRowHeight="12" customHeight="1"/>
  <cols>
    <col min="1" max="1" width="27.8515625" style="22" customWidth="1"/>
    <col min="2" max="3" width="27.7109375" style="22" customWidth="1"/>
    <col min="4" max="4" width="17.421875" style="22" customWidth="1"/>
    <col min="5" max="5" width="13.140625" style="22" customWidth="1"/>
    <col min="6" max="6" width="17.140625" style="22" customWidth="1"/>
    <col min="7" max="7" width="38.421875" style="22" customWidth="1"/>
    <col min="8" max="16384" width="15.57421875" style="22" customWidth="1"/>
  </cols>
  <sheetData>
    <row r="1" s="2" customFormat="1" ht="15" customHeight="1">
      <c r="A1" s="31" t="s">
        <v>257</v>
      </c>
    </row>
    <row r="2" spans="1:3" s="2" customFormat="1" ht="15" customHeight="1">
      <c r="A2" s="327" t="s">
        <v>271</v>
      </c>
      <c r="B2" s="306" t="s">
        <v>94</v>
      </c>
      <c r="C2" s="285"/>
    </row>
    <row r="3" spans="1:6" ht="15" customHeight="1">
      <c r="A3" s="327"/>
      <c r="B3" s="156">
        <v>2019</v>
      </c>
      <c r="C3" s="183">
        <v>2020</v>
      </c>
      <c r="D3" s="18"/>
      <c r="E3" s="18"/>
      <c r="F3" s="18"/>
    </row>
    <row r="4" spans="1:6" ht="24.75" customHeight="1">
      <c r="A4" s="27" t="s">
        <v>268</v>
      </c>
      <c r="B4" s="98">
        <v>138</v>
      </c>
      <c r="C4" s="184">
        <v>83</v>
      </c>
      <c r="D4" s="21"/>
      <c r="E4" s="21"/>
      <c r="F4" s="21"/>
    </row>
    <row r="5" spans="1:6" ht="24.75" customHeight="1">
      <c r="A5" s="27" t="s">
        <v>269</v>
      </c>
      <c r="B5" s="98">
        <v>8</v>
      </c>
      <c r="C5" s="131">
        <v>15</v>
      </c>
      <c r="D5" s="21"/>
      <c r="E5" s="21"/>
      <c r="F5" s="21"/>
    </row>
    <row r="6" spans="1:6" ht="24.75" customHeight="1">
      <c r="A6" s="30" t="s">
        <v>270</v>
      </c>
      <c r="B6" s="132">
        <v>14</v>
      </c>
      <c r="C6" s="133">
        <v>11</v>
      </c>
      <c r="D6" s="21"/>
      <c r="E6" s="10"/>
      <c r="F6" s="10"/>
    </row>
    <row r="7" spans="1:6" ht="12" customHeight="1">
      <c r="A7" s="134" t="s">
        <v>129</v>
      </c>
      <c r="B7" s="21"/>
      <c r="C7" s="21"/>
      <c r="D7" s="21"/>
      <c r="E7" s="21"/>
      <c r="F7" s="21"/>
    </row>
    <row r="8" spans="1:6" ht="12" customHeight="1">
      <c r="A8" s="25" t="s">
        <v>115</v>
      </c>
      <c r="B8" s="21"/>
      <c r="C8" s="21"/>
      <c r="D8" s="21"/>
      <c r="E8" s="21"/>
      <c r="F8" s="21"/>
    </row>
    <row r="9" spans="1:6" ht="12" customHeight="1">
      <c r="A9" s="25"/>
      <c r="B9" s="20"/>
      <c r="C9" s="21"/>
      <c r="D9" s="20"/>
      <c r="E9" s="20"/>
      <c r="F9" s="20"/>
    </row>
    <row r="10" spans="1:6" ht="12" customHeight="1">
      <c r="A10" s="110" t="s">
        <v>223</v>
      </c>
      <c r="B10" s="21"/>
      <c r="C10" s="21"/>
      <c r="D10" s="21"/>
      <c r="E10" s="20"/>
      <c r="F10" s="20"/>
    </row>
    <row r="11" spans="1:6" ht="12" customHeight="1">
      <c r="A11" s="110" t="s">
        <v>224</v>
      </c>
      <c r="B11" s="21"/>
      <c r="C11" s="21"/>
      <c r="D11" s="21"/>
      <c r="E11" s="21"/>
      <c r="F11" s="21"/>
    </row>
    <row r="12" spans="1:6" ht="12" customHeight="1">
      <c r="A12" s="110" t="s">
        <v>225</v>
      </c>
      <c r="B12" s="21"/>
      <c r="C12" s="21"/>
      <c r="D12" s="21"/>
      <c r="E12" s="20"/>
      <c r="F12" s="20"/>
    </row>
    <row r="13" spans="1:6" ht="12" customHeight="1">
      <c r="A13" s="23"/>
      <c r="B13" s="21"/>
      <c r="C13" s="21"/>
      <c r="D13" s="21"/>
      <c r="E13" s="21"/>
      <c r="F13" s="21"/>
    </row>
    <row r="14" spans="1:6" ht="12" customHeight="1">
      <c r="A14" s="23"/>
      <c r="B14" s="21"/>
      <c r="C14" s="21"/>
      <c r="D14" s="21"/>
      <c r="E14" s="20"/>
      <c r="F14" s="20"/>
    </row>
    <row r="15" spans="1:6" ht="12" customHeight="1">
      <c r="A15" s="23"/>
      <c r="B15" s="21"/>
      <c r="C15" s="21"/>
      <c r="D15" s="21"/>
      <c r="E15" s="21"/>
      <c r="F15" s="21"/>
    </row>
    <row r="16" spans="1:6" ht="12" customHeight="1">
      <c r="A16" s="23"/>
      <c r="B16" s="21"/>
      <c r="C16" s="21"/>
      <c r="D16" s="21"/>
      <c r="E16" s="21"/>
      <c r="F16" s="21"/>
    </row>
    <row r="17" spans="1:6" ht="12" customHeight="1">
      <c r="A17" s="28"/>
      <c r="B17" s="21"/>
      <c r="C17" s="21"/>
      <c r="D17" s="21"/>
      <c r="E17" s="21"/>
      <c r="F17" s="21"/>
    </row>
    <row r="18" spans="1:6" ht="12" customHeight="1">
      <c r="A18" s="23"/>
      <c r="B18" s="17"/>
      <c r="C18" s="17"/>
      <c r="D18" s="17"/>
      <c r="E18" s="17"/>
      <c r="F18" s="17"/>
    </row>
    <row r="19" spans="1:6" ht="12" customHeight="1">
      <c r="A19" s="2"/>
      <c r="B19" s="11"/>
      <c r="C19" s="19"/>
      <c r="D19" s="19"/>
      <c r="E19" s="14"/>
      <c r="F19" s="13"/>
    </row>
    <row r="20" spans="1:6" ht="12" customHeight="1">
      <c r="A20" s="5"/>
      <c r="B20" s="2"/>
      <c r="E20" s="14"/>
      <c r="F20" s="13"/>
    </row>
  </sheetData>
  <sheetProtection/>
  <mergeCells count="2">
    <mergeCell ref="A2:A3"/>
    <mergeCell ref="B2:C2"/>
  </mergeCells>
  <printOptions/>
  <pageMargins left="0.17" right="0.17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16"/>
  <sheetViews>
    <sheetView zoomScalePageLayoutView="0" workbookViewId="0" topLeftCell="A1">
      <selection activeCell="B13" sqref="B13"/>
    </sheetView>
  </sheetViews>
  <sheetFormatPr defaultColWidth="22.7109375" defaultRowHeight="12" customHeight="1"/>
  <cols>
    <col min="1" max="1" width="45.7109375" style="2" customWidth="1"/>
    <col min="2" max="3" width="30.7109375" style="2" customWidth="1"/>
    <col min="4" max="4" width="12.8515625" style="2" customWidth="1"/>
    <col min="5" max="5" width="10.00390625" style="2" customWidth="1"/>
    <col min="6" max="16384" width="22.7109375" style="2" customWidth="1"/>
  </cols>
  <sheetData>
    <row r="1" ht="15" customHeight="1">
      <c r="A1" s="31" t="s">
        <v>251</v>
      </c>
    </row>
    <row r="2" spans="1:6" s="4" customFormat="1" ht="15" customHeight="1">
      <c r="A2" s="282" t="s">
        <v>286</v>
      </c>
      <c r="B2" s="287" t="s">
        <v>287</v>
      </c>
      <c r="C2" s="288"/>
      <c r="D2" s="7"/>
      <c r="E2" s="7"/>
      <c r="F2" s="7"/>
    </row>
    <row r="3" spans="1:3" s="4" customFormat="1" ht="15" customHeight="1">
      <c r="A3" s="283"/>
      <c r="B3" s="264">
        <v>2019</v>
      </c>
      <c r="C3" s="264">
        <v>2020</v>
      </c>
    </row>
    <row r="4" spans="1:6" s="4" customFormat="1" ht="15" customHeight="1">
      <c r="A4" s="284"/>
      <c r="B4" s="285" t="s">
        <v>106</v>
      </c>
      <c r="C4" s="286"/>
      <c r="D4" s="9"/>
      <c r="E4" s="9"/>
      <c r="F4" s="8"/>
    </row>
    <row r="5" spans="1:3" ht="15" customHeight="1">
      <c r="A5" s="27" t="s">
        <v>221</v>
      </c>
      <c r="B5" s="56">
        <v>8</v>
      </c>
      <c r="C5" s="56">
        <v>8</v>
      </c>
    </row>
    <row r="6" spans="1:3" ht="15" customHeight="1">
      <c r="A6" s="27" t="s">
        <v>116</v>
      </c>
      <c r="B6" s="54">
        <v>1</v>
      </c>
      <c r="C6" s="54">
        <v>1</v>
      </c>
    </row>
    <row r="7" spans="1:3" ht="15" customHeight="1">
      <c r="A7" s="27" t="s">
        <v>117</v>
      </c>
      <c r="B7" s="54">
        <v>1</v>
      </c>
      <c r="C7" s="54">
        <v>1</v>
      </c>
    </row>
    <row r="8" spans="1:3" ht="15" customHeight="1">
      <c r="A8" s="27" t="s">
        <v>118</v>
      </c>
      <c r="B8" s="54">
        <v>1</v>
      </c>
      <c r="C8" s="54">
        <v>1</v>
      </c>
    </row>
    <row r="9" spans="1:3" ht="15" customHeight="1">
      <c r="A9" s="27" t="s">
        <v>126</v>
      </c>
      <c r="B9" s="54">
        <v>1</v>
      </c>
      <c r="C9" s="54">
        <v>1</v>
      </c>
    </row>
    <row r="10" spans="1:3" ht="15" customHeight="1">
      <c r="A10" s="27" t="s">
        <v>119</v>
      </c>
      <c r="B10" s="54">
        <v>1</v>
      </c>
      <c r="C10" s="54">
        <v>1</v>
      </c>
    </row>
    <row r="11" spans="1:3" ht="15" customHeight="1">
      <c r="A11" s="27" t="s">
        <v>220</v>
      </c>
      <c r="B11" s="54">
        <v>14</v>
      </c>
      <c r="C11" s="54">
        <v>14</v>
      </c>
    </row>
    <row r="12" spans="1:3" ht="15" customHeight="1">
      <c r="A12" s="27" t="s">
        <v>120</v>
      </c>
      <c r="B12" s="80" t="s">
        <v>1</v>
      </c>
      <c r="C12" s="80" t="s">
        <v>1</v>
      </c>
    </row>
    <row r="13" spans="1:3" ht="15" customHeight="1">
      <c r="A13" s="27" t="s">
        <v>121</v>
      </c>
      <c r="B13" s="54">
        <v>1</v>
      </c>
      <c r="C13" s="54">
        <v>1</v>
      </c>
    </row>
    <row r="14" spans="1:3" ht="15" customHeight="1">
      <c r="A14" s="27" t="s">
        <v>122</v>
      </c>
      <c r="B14" s="54">
        <v>1</v>
      </c>
      <c r="C14" s="54">
        <v>1</v>
      </c>
    </row>
    <row r="15" spans="1:3" ht="15" customHeight="1">
      <c r="A15" s="30" t="s">
        <v>219</v>
      </c>
      <c r="B15" s="82">
        <v>2</v>
      </c>
      <c r="C15" s="82">
        <v>2</v>
      </c>
    </row>
    <row r="16" ht="12" customHeight="1">
      <c r="A16" s="58" t="s">
        <v>131</v>
      </c>
    </row>
  </sheetData>
  <sheetProtection/>
  <mergeCells count="3">
    <mergeCell ref="A2:A4"/>
    <mergeCell ref="B4:C4"/>
    <mergeCell ref="B2:C2"/>
  </mergeCells>
  <printOptions/>
  <pageMargins left="0.17" right="0.787401575" top="0.984251969" bottom="0.984251969" header="0.492125985" footer="0.49212598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G75"/>
  <sheetViews>
    <sheetView zoomScaleSheetLayoutView="100" zoomScalePageLayoutView="0" workbookViewId="0" topLeftCell="A1">
      <selection activeCell="C15" sqref="C15"/>
    </sheetView>
  </sheetViews>
  <sheetFormatPr defaultColWidth="43.140625" defaultRowHeight="12" customHeight="1"/>
  <cols>
    <col min="1" max="1" width="79.28125" style="2" customWidth="1"/>
    <col min="2" max="2" width="11.7109375" style="2" customWidth="1"/>
    <col min="3" max="3" width="15.8515625" style="2" customWidth="1"/>
    <col min="4" max="4" width="11.7109375" style="2" customWidth="1"/>
    <col min="5" max="5" width="15.7109375" style="2" customWidth="1"/>
    <col min="6" max="6" width="22.421875" style="2" customWidth="1"/>
    <col min="7" max="16384" width="43.140625" style="2" customWidth="1"/>
  </cols>
  <sheetData>
    <row r="1" ht="15" customHeight="1">
      <c r="A1" s="32" t="s">
        <v>258</v>
      </c>
    </row>
    <row r="2" spans="1:5" s="4" customFormat="1" ht="15" customHeight="1">
      <c r="A2" s="291" t="s">
        <v>88</v>
      </c>
      <c r="B2" s="286" t="s">
        <v>95</v>
      </c>
      <c r="C2" s="286"/>
      <c r="D2" s="286"/>
      <c r="E2" s="286"/>
    </row>
    <row r="3" spans="1:5" s="4" customFormat="1" ht="15" customHeight="1">
      <c r="A3" s="291"/>
      <c r="B3" s="288">
        <v>2019</v>
      </c>
      <c r="C3" s="288"/>
      <c r="D3" s="328">
        <v>2020</v>
      </c>
      <c r="E3" s="287"/>
    </row>
    <row r="4" spans="1:5" s="4" customFormat="1" ht="15" customHeight="1">
      <c r="A4" s="291"/>
      <c r="B4" s="49" t="s">
        <v>74</v>
      </c>
      <c r="C4" s="50" t="s">
        <v>75</v>
      </c>
      <c r="D4" s="116" t="s">
        <v>74</v>
      </c>
      <c r="E4" s="115" t="s">
        <v>75</v>
      </c>
    </row>
    <row r="5" spans="1:5" ht="19.5" customHeight="1">
      <c r="A5" s="170" t="s">
        <v>39</v>
      </c>
      <c r="B5" s="117">
        <f>SUM(B6:B20)</f>
        <v>407931</v>
      </c>
      <c r="C5" s="84">
        <f>SUM(C6:C20)</f>
        <v>82148338.00633</v>
      </c>
      <c r="D5" s="88">
        <f>SUM(D6:D20)</f>
        <v>522488</v>
      </c>
      <c r="E5" s="84">
        <f>SUM(E6:E20)</f>
        <v>42564123.147020005</v>
      </c>
    </row>
    <row r="6" spans="1:7" ht="19.5" customHeight="1">
      <c r="A6" s="171" t="s">
        <v>243</v>
      </c>
      <c r="B6" s="52">
        <v>45017</v>
      </c>
      <c r="C6" s="99">
        <v>36594</v>
      </c>
      <c r="D6" s="119">
        <v>36594</v>
      </c>
      <c r="E6" s="54">
        <v>4235</v>
      </c>
      <c r="G6" s="16"/>
    </row>
    <row r="7" spans="1:7" ht="19.5" customHeight="1">
      <c r="A7" s="172" t="s">
        <v>128</v>
      </c>
      <c r="B7" s="52">
        <v>48925</v>
      </c>
      <c r="C7" s="99" t="s">
        <v>229</v>
      </c>
      <c r="D7" s="89">
        <v>35137</v>
      </c>
      <c r="E7" s="54">
        <v>297366.75651</v>
      </c>
      <c r="G7" s="16"/>
    </row>
    <row r="8" spans="1:5" ht="19.5" customHeight="1">
      <c r="A8" s="172" t="s">
        <v>230</v>
      </c>
      <c r="B8" s="52">
        <v>45017</v>
      </c>
      <c r="C8" s="99">
        <v>4235</v>
      </c>
      <c r="D8" s="119">
        <v>36594</v>
      </c>
      <c r="E8" s="54">
        <v>3193</v>
      </c>
    </row>
    <row r="9" spans="1:6" ht="19.5" customHeight="1">
      <c r="A9" s="172" t="s">
        <v>109</v>
      </c>
      <c r="B9" s="52">
        <v>27496</v>
      </c>
      <c r="C9" s="99">
        <v>179015.54266</v>
      </c>
      <c r="D9" s="119">
        <v>21684</v>
      </c>
      <c r="E9" s="54">
        <v>391553.50823000004</v>
      </c>
      <c r="F9" s="16"/>
    </row>
    <row r="10" spans="1:5" ht="19.5" customHeight="1">
      <c r="A10" s="172" t="s">
        <v>231</v>
      </c>
      <c r="B10" s="52">
        <v>46293</v>
      </c>
      <c r="C10" s="99">
        <v>639273</v>
      </c>
      <c r="D10" s="119">
        <v>34516</v>
      </c>
      <c r="E10" s="54">
        <v>175784</v>
      </c>
    </row>
    <row r="11" spans="1:7" ht="19.5" customHeight="1">
      <c r="A11" s="172" t="s">
        <v>232</v>
      </c>
      <c r="B11" s="52" t="s">
        <v>226</v>
      </c>
      <c r="C11" s="99">
        <v>2919</v>
      </c>
      <c r="D11" s="119">
        <v>22404</v>
      </c>
      <c r="E11" s="54">
        <v>2035</v>
      </c>
      <c r="F11" s="11"/>
      <c r="G11" s="11"/>
    </row>
    <row r="12" spans="1:7" ht="19.5" customHeight="1">
      <c r="A12" s="172" t="s">
        <v>112</v>
      </c>
      <c r="B12" s="52">
        <v>15337</v>
      </c>
      <c r="C12" s="99" t="s">
        <v>227</v>
      </c>
      <c r="D12" s="89">
        <v>10700</v>
      </c>
      <c r="E12" s="54">
        <v>37926</v>
      </c>
      <c r="F12" s="11"/>
      <c r="G12" s="16"/>
    </row>
    <row r="13" spans="1:7" ht="19.5" customHeight="1">
      <c r="A13" s="172" t="s">
        <v>233</v>
      </c>
      <c r="B13" s="53">
        <v>48584</v>
      </c>
      <c r="C13" s="55">
        <v>422549</v>
      </c>
      <c r="D13" s="121">
        <v>33836</v>
      </c>
      <c r="E13" s="54">
        <v>144551</v>
      </c>
      <c r="F13" s="11"/>
      <c r="G13" s="16"/>
    </row>
    <row r="14" spans="1:7" ht="19.5" customHeight="1">
      <c r="A14" s="172" t="s">
        <v>234</v>
      </c>
      <c r="B14" s="112" t="s">
        <v>228</v>
      </c>
      <c r="C14" s="55">
        <v>839823</v>
      </c>
      <c r="D14" s="119">
        <v>109897</v>
      </c>
      <c r="E14" s="54">
        <v>793204.90049</v>
      </c>
      <c r="G14" s="16"/>
    </row>
    <row r="15" spans="1:7" ht="19.5" customHeight="1">
      <c r="A15" s="172" t="s">
        <v>89</v>
      </c>
      <c r="B15" s="52">
        <v>0</v>
      </c>
      <c r="C15" s="55">
        <v>0</v>
      </c>
      <c r="D15" s="119">
        <v>8621</v>
      </c>
      <c r="E15" s="54">
        <v>737323</v>
      </c>
      <c r="G15" s="16"/>
    </row>
    <row r="16" spans="1:7" ht="19.5" customHeight="1">
      <c r="A16" s="172" t="s">
        <v>93</v>
      </c>
      <c r="B16" s="112">
        <v>36132</v>
      </c>
      <c r="C16" s="55">
        <v>79637973.64</v>
      </c>
      <c r="D16" s="119">
        <v>28034</v>
      </c>
      <c r="E16" s="54">
        <v>39129804.38</v>
      </c>
      <c r="G16" s="16"/>
    </row>
    <row r="17" spans="1:7" ht="19.5" customHeight="1">
      <c r="A17" s="172" t="s">
        <v>90</v>
      </c>
      <c r="B17" s="112">
        <v>34636</v>
      </c>
      <c r="C17" s="55">
        <v>71639.82367</v>
      </c>
      <c r="D17" s="119">
        <v>27619</v>
      </c>
      <c r="E17" s="54">
        <v>116895.24762000001</v>
      </c>
      <c r="G17" s="16"/>
    </row>
    <row r="18" spans="1:7" ht="19.5" customHeight="1">
      <c r="A18" s="172" t="s">
        <v>124</v>
      </c>
      <c r="B18" s="112">
        <v>8776</v>
      </c>
      <c r="C18" s="55">
        <v>197564</v>
      </c>
      <c r="D18" s="119">
        <v>72360</v>
      </c>
      <c r="E18" s="54">
        <v>238294</v>
      </c>
      <c r="G18" s="16"/>
    </row>
    <row r="19" spans="1:7" ht="19.5" customHeight="1">
      <c r="A19" s="173" t="s">
        <v>123</v>
      </c>
      <c r="B19" s="112">
        <v>15643</v>
      </c>
      <c r="C19" s="55">
        <v>36332</v>
      </c>
      <c r="D19" s="119">
        <v>10793</v>
      </c>
      <c r="E19" s="54">
        <v>445577.35417</v>
      </c>
      <c r="F19" s="16"/>
      <c r="G19" s="16"/>
    </row>
    <row r="20" spans="1:7" ht="19.5" customHeight="1">
      <c r="A20" s="174" t="s">
        <v>91</v>
      </c>
      <c r="B20" s="113">
        <v>36075</v>
      </c>
      <c r="C20" s="111">
        <v>80420</v>
      </c>
      <c r="D20" s="120">
        <v>33699</v>
      </c>
      <c r="E20" s="101">
        <v>46380</v>
      </c>
      <c r="G20" s="16"/>
    </row>
    <row r="21" spans="1:7" ht="12" customHeight="1">
      <c r="A21" s="5" t="s">
        <v>92</v>
      </c>
      <c r="B21" s="13"/>
      <c r="E21" s="33"/>
      <c r="G21" s="16"/>
    </row>
    <row r="22" ht="12" customHeight="1">
      <c r="B22" s="13"/>
    </row>
    <row r="23" ht="12" customHeight="1">
      <c r="B23" s="13"/>
    </row>
    <row r="24" ht="15" customHeight="1">
      <c r="B24" s="11"/>
    </row>
    <row r="25" spans="2:5" ht="15" customHeight="1">
      <c r="B25"/>
      <c r="C25"/>
      <c r="D25"/>
      <c r="E25"/>
    </row>
    <row r="26" ht="15" customHeight="1">
      <c r="B26" s="3"/>
    </row>
    <row r="27" ht="15" customHeight="1">
      <c r="B27" s="3"/>
    </row>
    <row r="28" ht="24.75" customHeight="1">
      <c r="B28" s="3"/>
    </row>
    <row r="29" ht="12" customHeight="1">
      <c r="B29" s="3"/>
    </row>
    <row r="30" spans="1:2" ht="12" customHeight="1">
      <c r="A30"/>
      <c r="B30" s="3"/>
    </row>
    <row r="31" spans="1:2" ht="12" customHeight="1">
      <c r="A31"/>
      <c r="B31" s="12"/>
    </row>
    <row r="32" spans="1:2" ht="12" customHeight="1">
      <c r="A32"/>
      <c r="B32" s="3"/>
    </row>
    <row r="33" spans="1:2" ht="12" customHeight="1">
      <c r="A33"/>
      <c r="B33" s="3"/>
    </row>
    <row r="34" spans="1:2" ht="12" customHeight="1">
      <c r="A34"/>
      <c r="B34" s="1"/>
    </row>
    <row r="35" spans="1:2" ht="12" customHeight="1">
      <c r="A35"/>
      <c r="B35" s="12"/>
    </row>
    <row r="36" spans="1:2" ht="12" customHeight="1">
      <c r="A36"/>
      <c r="B36" s="12"/>
    </row>
    <row r="37" spans="1:2" ht="12" customHeight="1">
      <c r="A37"/>
      <c r="B37" s="3"/>
    </row>
    <row r="38" spans="1:2" ht="12" customHeight="1">
      <c r="A38"/>
      <c r="B38" s="13"/>
    </row>
    <row r="39" spans="1:2" ht="12" customHeight="1">
      <c r="A39"/>
      <c r="B39" s="13"/>
    </row>
    <row r="40" spans="1:2" ht="12" customHeight="1">
      <c r="A40"/>
      <c r="B40" s="13"/>
    </row>
    <row r="41" spans="1:2" s="15" customFormat="1" ht="12" customHeight="1">
      <c r="A41"/>
      <c r="B41" s="13"/>
    </row>
    <row r="42" spans="1:2" ht="12" customHeight="1">
      <c r="A42"/>
      <c r="B42" s="13"/>
    </row>
    <row r="43" spans="1:2" ht="12" customHeight="1">
      <c r="A43"/>
      <c r="B43" s="13"/>
    </row>
    <row r="44" s="24" customFormat="1" ht="12" customHeight="1">
      <c r="A44"/>
    </row>
    <row r="45" s="24" customFormat="1" ht="12" customHeight="1">
      <c r="A45"/>
    </row>
    <row r="46" ht="12" customHeight="1">
      <c r="A46"/>
    </row>
    <row r="47" ht="12" customHeight="1">
      <c r="A47"/>
    </row>
    <row r="48" ht="12" customHeight="1">
      <c r="A48"/>
    </row>
    <row r="49" ht="12" customHeight="1">
      <c r="A49"/>
    </row>
    <row r="50" ht="12" customHeight="1">
      <c r="A50"/>
    </row>
    <row r="51" ht="15" customHeight="1">
      <c r="A51"/>
    </row>
    <row r="52" ht="15" customHeight="1">
      <c r="A52"/>
    </row>
    <row r="53" ht="15" customHeight="1">
      <c r="A53"/>
    </row>
    <row r="54" ht="15" customHeight="1">
      <c r="A54"/>
    </row>
    <row r="55" ht="15" customHeight="1">
      <c r="A55"/>
    </row>
    <row r="56" ht="15" customHeight="1">
      <c r="A56"/>
    </row>
    <row r="57" ht="24.75" customHeight="1">
      <c r="A57"/>
    </row>
    <row r="58" ht="12" customHeight="1">
      <c r="A58"/>
    </row>
    <row r="59" ht="12" customHeight="1">
      <c r="A59"/>
    </row>
    <row r="60" ht="12" customHeight="1">
      <c r="A60"/>
    </row>
    <row r="61" ht="12" customHeight="1">
      <c r="A61"/>
    </row>
    <row r="62" ht="12" customHeight="1">
      <c r="A62"/>
    </row>
    <row r="63" ht="12" customHeight="1">
      <c r="A63"/>
    </row>
    <row r="64" ht="12" customHeight="1">
      <c r="A64"/>
    </row>
    <row r="65" ht="12" customHeight="1">
      <c r="A65"/>
    </row>
    <row r="66" ht="12" customHeight="1">
      <c r="A66" s="23"/>
    </row>
    <row r="67" ht="12" customHeight="1">
      <c r="A67" s="23"/>
    </row>
    <row r="68" ht="12" customHeight="1">
      <c r="A68" s="23"/>
    </row>
    <row r="69" ht="12" customHeight="1">
      <c r="A69" s="26"/>
    </row>
    <row r="70" ht="12" customHeight="1">
      <c r="A70" s="23"/>
    </row>
    <row r="72" ht="12" customHeight="1">
      <c r="A72" s="5"/>
    </row>
    <row r="73" ht="12" customHeight="1">
      <c r="A73" s="24"/>
    </row>
    <row r="74" ht="12" customHeight="1">
      <c r="A74" s="24"/>
    </row>
    <row r="75" ht="12" customHeight="1">
      <c r="A75" s="24"/>
    </row>
  </sheetData>
  <sheetProtection/>
  <mergeCells count="4">
    <mergeCell ref="D3:E3"/>
    <mergeCell ref="A2:A4"/>
    <mergeCell ref="B3:C3"/>
    <mergeCell ref="B2:E2"/>
  </mergeCells>
  <printOptions/>
  <pageMargins left="0.17" right="0.1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U89"/>
  <sheetViews>
    <sheetView zoomScalePageLayoutView="0" workbookViewId="0" topLeftCell="A19">
      <selection activeCell="A2" sqref="A2"/>
    </sheetView>
  </sheetViews>
  <sheetFormatPr defaultColWidth="9.140625" defaultRowHeight="12.75"/>
  <cols>
    <col min="1" max="1" width="25.57421875" style="0" customWidth="1"/>
    <col min="2" max="2" width="9.57421875" style="0" customWidth="1"/>
    <col min="3" max="4" width="10.7109375" style="0" customWidth="1"/>
    <col min="5" max="5" width="18.57421875" style="0" customWidth="1"/>
    <col min="6" max="6" width="13.8515625" style="0" customWidth="1"/>
    <col min="7" max="7" width="10.8515625" style="0" customWidth="1"/>
    <col min="9" max="9" width="10.140625" style="0" customWidth="1"/>
    <col min="11" max="11" width="13.7109375" style="0" customWidth="1"/>
    <col min="12" max="12" width="10.8515625" style="0" customWidth="1"/>
    <col min="13" max="13" width="12.7109375" style="0" customWidth="1"/>
    <col min="14" max="14" width="10.7109375" style="0" customWidth="1"/>
    <col min="15" max="15" width="8.8515625" style="0" customWidth="1"/>
    <col min="16" max="17" width="12.7109375" style="0" customWidth="1"/>
    <col min="18" max="18" width="9.421875" style="0" customWidth="1"/>
    <col min="19" max="19" width="13.57421875" style="0" customWidth="1"/>
    <col min="20" max="20" width="24.28125" style="0" customWidth="1"/>
    <col min="21" max="21" width="14.421875" style="0" customWidth="1"/>
    <col min="22" max="22" width="10.8515625" style="0" customWidth="1"/>
  </cols>
  <sheetData>
    <row r="1" ht="15" customHeight="1">
      <c r="A1" s="31" t="s">
        <v>282</v>
      </c>
    </row>
    <row r="2" spans="1:21" ht="34.5" customHeight="1">
      <c r="A2" s="59" t="s">
        <v>217</v>
      </c>
      <c r="B2" s="62" t="s">
        <v>39</v>
      </c>
      <c r="C2" s="61" t="s">
        <v>205</v>
      </c>
      <c r="D2" s="61" t="s">
        <v>213</v>
      </c>
      <c r="E2" s="61" t="s">
        <v>214</v>
      </c>
      <c r="F2" s="61" t="s">
        <v>209</v>
      </c>
      <c r="G2" s="61" t="s">
        <v>208</v>
      </c>
      <c r="H2" s="61" t="s">
        <v>201</v>
      </c>
      <c r="I2" s="61" t="s">
        <v>206</v>
      </c>
      <c r="J2" s="61" t="s">
        <v>210</v>
      </c>
      <c r="K2" s="61" t="s">
        <v>211</v>
      </c>
      <c r="L2" s="61" t="s">
        <v>212</v>
      </c>
      <c r="M2" s="61" t="s">
        <v>200</v>
      </c>
      <c r="N2" s="61" t="s">
        <v>204</v>
      </c>
      <c r="O2" s="61" t="s">
        <v>203</v>
      </c>
      <c r="P2" s="61" t="s">
        <v>199</v>
      </c>
      <c r="Q2" s="61" t="s">
        <v>215</v>
      </c>
      <c r="R2" s="61" t="s">
        <v>202</v>
      </c>
      <c r="S2" s="61" t="s">
        <v>197</v>
      </c>
      <c r="T2" s="61" t="s">
        <v>216</v>
      </c>
      <c r="U2" s="60" t="s">
        <v>198</v>
      </c>
    </row>
    <row r="3" spans="1:21" ht="15" customHeight="1">
      <c r="A3" s="74" t="s">
        <v>39</v>
      </c>
      <c r="B3" s="83">
        <f aca="true" t="shared" si="0" ref="B3:U3">SUM(B4:B20)</f>
        <v>411</v>
      </c>
      <c r="C3" s="83">
        <f t="shared" si="0"/>
        <v>281</v>
      </c>
      <c r="D3" s="83">
        <f t="shared" si="0"/>
        <v>5</v>
      </c>
      <c r="E3" s="83">
        <f t="shared" si="0"/>
        <v>1</v>
      </c>
      <c r="F3" s="83">
        <f t="shared" si="0"/>
        <v>5</v>
      </c>
      <c r="G3" s="83">
        <f t="shared" si="0"/>
        <v>16</v>
      </c>
      <c r="H3" s="83">
        <f t="shared" si="0"/>
        <v>10</v>
      </c>
      <c r="I3" s="83">
        <f t="shared" si="0"/>
        <v>2</v>
      </c>
      <c r="J3" s="83">
        <f t="shared" si="0"/>
        <v>18</v>
      </c>
      <c r="K3" s="83">
        <f t="shared" si="0"/>
        <v>6</v>
      </c>
      <c r="L3" s="83">
        <f t="shared" si="0"/>
        <v>5</v>
      </c>
      <c r="M3" s="83">
        <f t="shared" si="0"/>
        <v>7</v>
      </c>
      <c r="N3" s="83">
        <f t="shared" si="0"/>
        <v>2</v>
      </c>
      <c r="O3" s="83">
        <f t="shared" si="0"/>
        <v>2</v>
      </c>
      <c r="P3" s="83">
        <f t="shared" si="0"/>
        <v>7</v>
      </c>
      <c r="Q3" s="83">
        <f t="shared" si="0"/>
        <v>1</v>
      </c>
      <c r="R3" s="83">
        <f t="shared" si="0"/>
        <v>2</v>
      </c>
      <c r="S3" s="83">
        <f t="shared" si="0"/>
        <v>9</v>
      </c>
      <c r="T3" s="83">
        <f t="shared" si="0"/>
        <v>2</v>
      </c>
      <c r="U3" s="84">
        <f t="shared" si="0"/>
        <v>30</v>
      </c>
    </row>
    <row r="4" spans="1:21" ht="13.5" customHeight="1">
      <c r="A4" s="69" t="s">
        <v>207</v>
      </c>
      <c r="B4" s="77">
        <f aca="true" t="shared" si="1" ref="B4:B20">SUM(C4:U4)</f>
        <v>45</v>
      </c>
      <c r="C4" s="77">
        <v>25</v>
      </c>
      <c r="D4" s="77">
        <v>0</v>
      </c>
      <c r="E4" s="77">
        <v>0</v>
      </c>
      <c r="F4" s="77">
        <v>1</v>
      </c>
      <c r="G4" s="77">
        <v>2</v>
      </c>
      <c r="H4" s="77">
        <v>1</v>
      </c>
      <c r="I4" s="77">
        <v>0</v>
      </c>
      <c r="J4" s="77">
        <v>2</v>
      </c>
      <c r="K4" s="77">
        <v>1</v>
      </c>
      <c r="L4" s="77">
        <v>1</v>
      </c>
      <c r="M4" s="77">
        <v>1</v>
      </c>
      <c r="N4" s="77">
        <v>1</v>
      </c>
      <c r="O4" s="77">
        <v>1</v>
      </c>
      <c r="P4" s="77">
        <v>1</v>
      </c>
      <c r="Q4" s="77">
        <v>0</v>
      </c>
      <c r="R4" s="77">
        <v>1</v>
      </c>
      <c r="S4" s="77">
        <v>1</v>
      </c>
      <c r="T4" s="77">
        <v>0</v>
      </c>
      <c r="U4" s="85">
        <v>6</v>
      </c>
    </row>
    <row r="5" spans="1:21" ht="13.5" customHeight="1">
      <c r="A5" s="70" t="s">
        <v>183</v>
      </c>
      <c r="B5" s="78">
        <f t="shared" si="1"/>
        <v>1</v>
      </c>
      <c r="C5" s="78">
        <v>1</v>
      </c>
      <c r="D5" s="78">
        <v>0</v>
      </c>
      <c r="E5" s="78">
        <v>0</v>
      </c>
      <c r="F5" s="78">
        <v>0</v>
      </c>
      <c r="G5" s="78">
        <v>0</v>
      </c>
      <c r="H5" s="78">
        <v>0</v>
      </c>
      <c r="I5" s="78">
        <v>0</v>
      </c>
      <c r="J5" s="78">
        <v>0</v>
      </c>
      <c r="K5" s="78">
        <v>0</v>
      </c>
      <c r="L5" s="78">
        <v>0</v>
      </c>
      <c r="M5" s="78">
        <v>0</v>
      </c>
      <c r="N5" s="78">
        <v>0</v>
      </c>
      <c r="O5" s="78">
        <v>0</v>
      </c>
      <c r="P5" s="78">
        <v>0</v>
      </c>
      <c r="Q5" s="78">
        <v>0</v>
      </c>
      <c r="R5" s="78">
        <v>0</v>
      </c>
      <c r="S5" s="78">
        <v>0</v>
      </c>
      <c r="T5" s="78">
        <v>0</v>
      </c>
      <c r="U5" s="86">
        <v>0</v>
      </c>
    </row>
    <row r="6" spans="1:21" ht="13.5" customHeight="1">
      <c r="A6" s="70" t="s">
        <v>185</v>
      </c>
      <c r="B6" s="78">
        <f t="shared" si="1"/>
        <v>1</v>
      </c>
      <c r="C6" s="78">
        <v>1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86">
        <v>0</v>
      </c>
    </row>
    <row r="7" spans="1:21" ht="13.5" customHeight="1">
      <c r="A7" s="70" t="s">
        <v>186</v>
      </c>
      <c r="B7" s="78">
        <f t="shared" si="1"/>
        <v>1</v>
      </c>
      <c r="C7" s="78">
        <v>1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86">
        <v>0</v>
      </c>
    </row>
    <row r="8" spans="1:21" ht="13.5" customHeight="1">
      <c r="A8" s="70" t="s">
        <v>191</v>
      </c>
      <c r="B8" s="78">
        <f t="shared" si="1"/>
        <v>2</v>
      </c>
      <c r="C8" s="78">
        <v>2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86">
        <v>0</v>
      </c>
    </row>
    <row r="9" spans="1:21" ht="13.5" customHeight="1">
      <c r="A9" s="70" t="s">
        <v>187</v>
      </c>
      <c r="B9" s="78">
        <f t="shared" si="1"/>
        <v>1</v>
      </c>
      <c r="C9" s="78">
        <v>1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86">
        <v>0</v>
      </c>
    </row>
    <row r="10" spans="1:21" ht="13.5" customHeight="1">
      <c r="A10" s="70" t="s">
        <v>188</v>
      </c>
      <c r="B10" s="78">
        <f t="shared" si="1"/>
        <v>5</v>
      </c>
      <c r="C10" s="78">
        <v>5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86">
        <v>0</v>
      </c>
    </row>
    <row r="11" spans="1:21" ht="13.5" customHeight="1">
      <c r="A11" s="70" t="s">
        <v>192</v>
      </c>
      <c r="B11" s="78">
        <f t="shared" si="1"/>
        <v>1</v>
      </c>
      <c r="C11" s="78">
        <v>1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86">
        <v>0</v>
      </c>
    </row>
    <row r="12" spans="1:21" ht="13.5" customHeight="1">
      <c r="A12" s="70" t="s">
        <v>180</v>
      </c>
      <c r="B12" s="78">
        <f t="shared" si="1"/>
        <v>91</v>
      </c>
      <c r="C12" s="78">
        <v>75</v>
      </c>
      <c r="D12" s="78">
        <v>0</v>
      </c>
      <c r="E12" s="78">
        <v>0</v>
      </c>
      <c r="F12" s="78">
        <v>1</v>
      </c>
      <c r="G12" s="78">
        <v>2</v>
      </c>
      <c r="H12" s="78">
        <v>2</v>
      </c>
      <c r="I12" s="78">
        <v>1</v>
      </c>
      <c r="J12" s="78">
        <v>1</v>
      </c>
      <c r="K12" s="78">
        <v>1</v>
      </c>
      <c r="L12" s="78">
        <v>1</v>
      </c>
      <c r="M12" s="78">
        <v>1</v>
      </c>
      <c r="N12" s="78">
        <v>0</v>
      </c>
      <c r="O12" s="78">
        <v>0</v>
      </c>
      <c r="P12" s="78">
        <v>1</v>
      </c>
      <c r="Q12" s="78">
        <v>0</v>
      </c>
      <c r="R12" s="78">
        <v>0</v>
      </c>
      <c r="S12" s="78">
        <v>1</v>
      </c>
      <c r="T12" s="78">
        <v>0</v>
      </c>
      <c r="U12" s="86">
        <v>4</v>
      </c>
    </row>
    <row r="13" spans="1:21" ht="13.5" customHeight="1">
      <c r="A13" s="70" t="s">
        <v>195</v>
      </c>
      <c r="B13" s="78">
        <f t="shared" si="1"/>
        <v>1</v>
      </c>
      <c r="C13" s="78">
        <v>1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86">
        <v>0</v>
      </c>
    </row>
    <row r="14" spans="1:21" ht="13.5" customHeight="1">
      <c r="A14" s="70" t="s">
        <v>184</v>
      </c>
      <c r="B14" s="78">
        <f t="shared" si="1"/>
        <v>1</v>
      </c>
      <c r="C14" s="78">
        <v>1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86">
        <v>0</v>
      </c>
    </row>
    <row r="15" spans="1:21" ht="13.5" customHeight="1">
      <c r="A15" s="70" t="s">
        <v>193</v>
      </c>
      <c r="B15" s="78">
        <f t="shared" si="1"/>
        <v>1</v>
      </c>
      <c r="C15" s="78">
        <v>1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86">
        <v>0</v>
      </c>
    </row>
    <row r="16" spans="1:21" ht="13.5" customHeight="1">
      <c r="A16" s="70" t="s">
        <v>189</v>
      </c>
      <c r="B16" s="78">
        <f t="shared" si="1"/>
        <v>1</v>
      </c>
      <c r="C16" s="78">
        <v>1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86">
        <v>0</v>
      </c>
    </row>
    <row r="17" spans="1:21" ht="13.5" customHeight="1">
      <c r="A17" s="70" t="s">
        <v>194</v>
      </c>
      <c r="B17" s="78">
        <f t="shared" si="1"/>
        <v>44</v>
      </c>
      <c r="C17" s="78">
        <v>33</v>
      </c>
      <c r="D17" s="78">
        <v>0</v>
      </c>
      <c r="E17" s="78">
        <v>0</v>
      </c>
      <c r="F17" s="78">
        <v>0</v>
      </c>
      <c r="G17" s="78">
        <v>1</v>
      </c>
      <c r="H17" s="78">
        <v>1</v>
      </c>
      <c r="I17" s="78">
        <v>1</v>
      </c>
      <c r="J17" s="78">
        <v>1</v>
      </c>
      <c r="K17" s="78">
        <v>1</v>
      </c>
      <c r="L17" s="78">
        <v>0</v>
      </c>
      <c r="M17" s="78">
        <v>0</v>
      </c>
      <c r="N17" s="78">
        <v>0</v>
      </c>
      <c r="O17" s="78">
        <v>0</v>
      </c>
      <c r="P17" s="78">
        <v>1</v>
      </c>
      <c r="Q17" s="78">
        <v>0</v>
      </c>
      <c r="R17" s="78">
        <v>0</v>
      </c>
      <c r="S17" s="78">
        <v>1</v>
      </c>
      <c r="T17" s="78">
        <v>0</v>
      </c>
      <c r="U17" s="86">
        <v>4</v>
      </c>
    </row>
    <row r="18" spans="1:21" ht="13.5" customHeight="1">
      <c r="A18" s="70" t="s">
        <v>181</v>
      </c>
      <c r="B18" s="78">
        <f t="shared" si="1"/>
        <v>107</v>
      </c>
      <c r="C18" s="78">
        <v>43</v>
      </c>
      <c r="D18" s="78">
        <v>4</v>
      </c>
      <c r="E18" s="78">
        <v>1</v>
      </c>
      <c r="F18" s="78">
        <v>2</v>
      </c>
      <c r="G18" s="78">
        <v>8</v>
      </c>
      <c r="H18" s="78">
        <v>5</v>
      </c>
      <c r="I18" s="78">
        <v>0</v>
      </c>
      <c r="J18" s="78">
        <v>11</v>
      </c>
      <c r="K18" s="78">
        <v>1</v>
      </c>
      <c r="L18" s="78">
        <v>2</v>
      </c>
      <c r="M18" s="78">
        <v>4</v>
      </c>
      <c r="N18" s="78">
        <v>1</v>
      </c>
      <c r="O18" s="78">
        <v>1</v>
      </c>
      <c r="P18" s="78">
        <v>3</v>
      </c>
      <c r="Q18" s="78">
        <v>1</v>
      </c>
      <c r="R18" s="78">
        <v>1</v>
      </c>
      <c r="S18" s="78">
        <v>4</v>
      </c>
      <c r="T18" s="78">
        <v>2</v>
      </c>
      <c r="U18" s="86">
        <v>13</v>
      </c>
    </row>
    <row r="19" spans="1:21" ht="13.5" customHeight="1">
      <c r="A19" s="70" t="s">
        <v>182</v>
      </c>
      <c r="B19" s="78">
        <f t="shared" si="1"/>
        <v>67</v>
      </c>
      <c r="C19" s="78">
        <v>53</v>
      </c>
      <c r="D19" s="78">
        <v>1</v>
      </c>
      <c r="E19" s="78">
        <v>0</v>
      </c>
      <c r="F19" s="78">
        <v>1</v>
      </c>
      <c r="G19" s="78">
        <v>2</v>
      </c>
      <c r="H19" s="78">
        <v>1</v>
      </c>
      <c r="I19" s="78">
        <v>0</v>
      </c>
      <c r="J19" s="78">
        <v>2</v>
      </c>
      <c r="K19" s="78">
        <v>1</v>
      </c>
      <c r="L19" s="78">
        <v>1</v>
      </c>
      <c r="M19" s="78">
        <v>1</v>
      </c>
      <c r="N19" s="78">
        <v>0</v>
      </c>
      <c r="O19" s="78">
        <v>0</v>
      </c>
      <c r="P19" s="78">
        <v>1</v>
      </c>
      <c r="Q19" s="78">
        <v>0</v>
      </c>
      <c r="R19" s="78">
        <v>0</v>
      </c>
      <c r="S19" s="78">
        <v>1</v>
      </c>
      <c r="T19" s="78">
        <v>0</v>
      </c>
      <c r="U19" s="86">
        <v>2</v>
      </c>
    </row>
    <row r="20" spans="1:21" ht="13.5" customHeight="1">
      <c r="A20" s="75" t="s">
        <v>190</v>
      </c>
      <c r="B20" s="81">
        <f t="shared" si="1"/>
        <v>41</v>
      </c>
      <c r="C20" s="81">
        <v>36</v>
      </c>
      <c r="D20" s="81">
        <v>0</v>
      </c>
      <c r="E20" s="81">
        <v>0</v>
      </c>
      <c r="F20" s="81">
        <v>0</v>
      </c>
      <c r="G20" s="81">
        <v>1</v>
      </c>
      <c r="H20" s="81">
        <v>0</v>
      </c>
      <c r="I20" s="81">
        <v>0</v>
      </c>
      <c r="J20" s="81">
        <v>1</v>
      </c>
      <c r="K20" s="81">
        <v>1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1</v>
      </c>
      <c r="T20" s="81">
        <v>0</v>
      </c>
      <c r="U20" s="87">
        <v>1</v>
      </c>
    </row>
    <row r="21" spans="1:2" ht="12.75">
      <c r="A21" s="5" t="s">
        <v>218</v>
      </c>
      <c r="B21" s="73"/>
    </row>
    <row r="22" ht="12.75">
      <c r="B22" s="73"/>
    </row>
    <row r="23" ht="15" customHeight="1">
      <c r="A23" s="31" t="s">
        <v>281</v>
      </c>
    </row>
    <row r="24" spans="1:21" ht="38.25">
      <c r="A24" s="153" t="s">
        <v>217</v>
      </c>
      <c r="B24" s="156" t="s">
        <v>39</v>
      </c>
      <c r="C24" s="155" t="s">
        <v>205</v>
      </c>
      <c r="D24" s="155" t="s">
        <v>213</v>
      </c>
      <c r="E24" s="155" t="s">
        <v>214</v>
      </c>
      <c r="F24" s="155" t="s">
        <v>209</v>
      </c>
      <c r="G24" s="155" t="s">
        <v>208</v>
      </c>
      <c r="H24" s="155" t="s">
        <v>201</v>
      </c>
      <c r="I24" s="155" t="s">
        <v>206</v>
      </c>
      <c r="J24" s="155" t="s">
        <v>210</v>
      </c>
      <c r="K24" s="155" t="s">
        <v>211</v>
      </c>
      <c r="L24" s="155" t="s">
        <v>212</v>
      </c>
      <c r="M24" s="155" t="s">
        <v>200</v>
      </c>
      <c r="N24" s="155" t="s">
        <v>204</v>
      </c>
      <c r="O24" s="155" t="s">
        <v>203</v>
      </c>
      <c r="P24" s="155" t="s">
        <v>199</v>
      </c>
      <c r="Q24" s="155" t="s">
        <v>215</v>
      </c>
      <c r="R24" s="155" t="s">
        <v>202</v>
      </c>
      <c r="S24" s="155" t="s">
        <v>197</v>
      </c>
      <c r="T24" s="155" t="s">
        <v>216</v>
      </c>
      <c r="U24" s="154" t="s">
        <v>198</v>
      </c>
    </row>
    <row r="25" spans="1:21" ht="15" customHeight="1">
      <c r="A25" s="74" t="s">
        <v>39</v>
      </c>
      <c r="B25" s="83">
        <f>SUM(B26:B42)</f>
        <v>367</v>
      </c>
      <c r="C25" s="83">
        <f>SUM(C26:C43)</f>
        <v>249</v>
      </c>
      <c r="D25" s="83">
        <f aca="true" t="shared" si="2" ref="D25:U25">SUM(D26:D43)</f>
        <v>6</v>
      </c>
      <c r="E25" s="83">
        <f t="shared" si="2"/>
        <v>1</v>
      </c>
      <c r="F25" s="83">
        <f t="shared" si="2"/>
        <v>3</v>
      </c>
      <c r="G25" s="83">
        <f t="shared" si="2"/>
        <v>16</v>
      </c>
      <c r="H25" s="83">
        <f t="shared" si="2"/>
        <v>9</v>
      </c>
      <c r="I25" s="83">
        <f t="shared" si="2"/>
        <v>1</v>
      </c>
      <c r="J25" s="83">
        <f t="shared" si="2"/>
        <v>18</v>
      </c>
      <c r="K25" s="83">
        <f t="shared" si="2"/>
        <v>6</v>
      </c>
      <c r="L25" s="83">
        <f t="shared" si="2"/>
        <v>4</v>
      </c>
      <c r="M25" s="83">
        <f t="shared" si="2"/>
        <v>7</v>
      </c>
      <c r="N25" s="83">
        <f t="shared" si="2"/>
        <v>1</v>
      </c>
      <c r="O25" s="83">
        <f t="shared" si="2"/>
        <v>1</v>
      </c>
      <c r="P25" s="83">
        <f t="shared" si="2"/>
        <v>6</v>
      </c>
      <c r="Q25" s="83">
        <f t="shared" si="2"/>
        <v>1</v>
      </c>
      <c r="R25" s="83">
        <f t="shared" si="2"/>
        <v>1</v>
      </c>
      <c r="S25" s="83">
        <f t="shared" si="2"/>
        <v>9</v>
      </c>
      <c r="T25" s="83">
        <f t="shared" si="2"/>
        <v>2</v>
      </c>
      <c r="U25" s="84">
        <f t="shared" si="2"/>
        <v>27</v>
      </c>
    </row>
    <row r="26" spans="1:21" ht="12.75">
      <c r="A26" s="69" t="s">
        <v>207</v>
      </c>
      <c r="B26" s="77">
        <f aca="true" t="shared" si="3" ref="B26:B43">SUM(C26:U26)</f>
        <v>22</v>
      </c>
      <c r="C26" s="77">
        <v>14</v>
      </c>
      <c r="D26" s="77">
        <v>0</v>
      </c>
      <c r="E26" s="77">
        <v>0</v>
      </c>
      <c r="F26" s="77">
        <v>0</v>
      </c>
      <c r="G26" s="77">
        <v>1</v>
      </c>
      <c r="H26" s="77">
        <v>1</v>
      </c>
      <c r="I26" s="77">
        <v>0</v>
      </c>
      <c r="J26" s="77">
        <v>1</v>
      </c>
      <c r="K26" s="77">
        <v>1</v>
      </c>
      <c r="L26" s="77">
        <v>0</v>
      </c>
      <c r="M26" s="77">
        <v>1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1</v>
      </c>
      <c r="T26" s="77">
        <v>0</v>
      </c>
      <c r="U26" s="85">
        <v>2</v>
      </c>
    </row>
    <row r="27" spans="1:21" ht="12.75">
      <c r="A27" s="70" t="s">
        <v>183</v>
      </c>
      <c r="B27" s="78">
        <f t="shared" si="3"/>
        <v>1</v>
      </c>
      <c r="C27" s="78">
        <v>1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86">
        <v>0</v>
      </c>
    </row>
    <row r="28" spans="1:21" ht="12.75">
      <c r="A28" s="70" t="s">
        <v>185</v>
      </c>
      <c r="B28" s="78">
        <f t="shared" si="3"/>
        <v>0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86">
        <v>0</v>
      </c>
    </row>
    <row r="29" spans="1:21" ht="12.75">
      <c r="A29" s="70" t="s">
        <v>186</v>
      </c>
      <c r="B29" s="78">
        <f t="shared" si="3"/>
        <v>1</v>
      </c>
      <c r="C29" s="78">
        <v>1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86">
        <v>0</v>
      </c>
    </row>
    <row r="30" spans="1:21" ht="12.75">
      <c r="A30" s="70" t="s">
        <v>191</v>
      </c>
      <c r="B30" s="78">
        <f t="shared" si="3"/>
        <v>2</v>
      </c>
      <c r="C30" s="78">
        <v>2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86">
        <v>0</v>
      </c>
    </row>
    <row r="31" spans="1:21" ht="12.75">
      <c r="A31" s="70" t="s">
        <v>187</v>
      </c>
      <c r="B31" s="78">
        <f t="shared" si="3"/>
        <v>1</v>
      </c>
      <c r="C31" s="78">
        <v>1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86">
        <v>0</v>
      </c>
    </row>
    <row r="32" spans="1:21" ht="12.75">
      <c r="A32" s="70" t="s">
        <v>188</v>
      </c>
      <c r="B32" s="78">
        <f t="shared" si="3"/>
        <v>2</v>
      </c>
      <c r="C32" s="78">
        <v>2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86">
        <v>0</v>
      </c>
    </row>
    <row r="33" spans="1:21" ht="12.75">
      <c r="A33" s="70" t="s">
        <v>192</v>
      </c>
      <c r="B33" s="78">
        <f t="shared" si="3"/>
        <v>1</v>
      </c>
      <c r="C33" s="78">
        <v>1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86">
        <v>0</v>
      </c>
    </row>
    <row r="34" spans="1:21" ht="12.75">
      <c r="A34" s="70" t="s">
        <v>180</v>
      </c>
      <c r="B34" s="78">
        <f t="shared" si="3"/>
        <v>80</v>
      </c>
      <c r="C34" s="78">
        <v>65</v>
      </c>
      <c r="D34" s="78">
        <v>1</v>
      </c>
      <c r="E34" s="78">
        <v>0</v>
      </c>
      <c r="F34" s="78">
        <v>1</v>
      </c>
      <c r="G34" s="78">
        <v>2</v>
      </c>
      <c r="H34" s="78">
        <v>1</v>
      </c>
      <c r="I34" s="78">
        <v>0</v>
      </c>
      <c r="J34" s="78">
        <v>1</v>
      </c>
      <c r="K34" s="78">
        <v>1</v>
      </c>
      <c r="L34" s="78">
        <v>1</v>
      </c>
      <c r="M34" s="78">
        <v>1</v>
      </c>
      <c r="N34" s="78">
        <v>0</v>
      </c>
      <c r="O34" s="78">
        <v>0</v>
      </c>
      <c r="P34" s="78">
        <v>1</v>
      </c>
      <c r="Q34" s="78">
        <v>0</v>
      </c>
      <c r="R34" s="78">
        <v>0</v>
      </c>
      <c r="S34" s="78">
        <v>1</v>
      </c>
      <c r="T34" s="78">
        <v>0</v>
      </c>
      <c r="U34" s="86">
        <v>4</v>
      </c>
    </row>
    <row r="35" spans="1:21" ht="12.75">
      <c r="A35" s="70" t="s">
        <v>195</v>
      </c>
      <c r="B35" s="78">
        <f t="shared" si="3"/>
        <v>1</v>
      </c>
      <c r="C35" s="78">
        <v>1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86">
        <v>0</v>
      </c>
    </row>
    <row r="36" spans="1:21" ht="12.75">
      <c r="A36" s="70" t="s">
        <v>184</v>
      </c>
      <c r="B36" s="78">
        <f t="shared" si="3"/>
        <v>1</v>
      </c>
      <c r="C36" s="78">
        <v>1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86">
        <v>0</v>
      </c>
    </row>
    <row r="37" spans="1:21" ht="12.75">
      <c r="A37" s="70" t="s">
        <v>193</v>
      </c>
      <c r="B37" s="78">
        <f t="shared" si="3"/>
        <v>1</v>
      </c>
      <c r="C37" s="78">
        <v>1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86">
        <v>0</v>
      </c>
    </row>
    <row r="38" spans="1:21" ht="12.75">
      <c r="A38" s="70" t="s">
        <v>189</v>
      </c>
      <c r="B38" s="78">
        <f t="shared" si="3"/>
        <v>1</v>
      </c>
      <c r="C38" s="78">
        <v>1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86">
        <v>0</v>
      </c>
    </row>
    <row r="39" spans="1:21" ht="12.75">
      <c r="A39" s="70" t="s">
        <v>194</v>
      </c>
      <c r="B39" s="78">
        <f t="shared" si="3"/>
        <v>39</v>
      </c>
      <c r="C39" s="78">
        <v>27</v>
      </c>
      <c r="D39" s="78">
        <v>0</v>
      </c>
      <c r="E39" s="78">
        <v>0</v>
      </c>
      <c r="F39" s="78">
        <v>0</v>
      </c>
      <c r="G39" s="78">
        <v>1</v>
      </c>
      <c r="H39" s="78">
        <v>1</v>
      </c>
      <c r="I39" s="78">
        <v>1</v>
      </c>
      <c r="J39" s="78">
        <v>2</v>
      </c>
      <c r="K39" s="78">
        <v>1</v>
      </c>
      <c r="L39" s="78">
        <v>0</v>
      </c>
      <c r="M39" s="78">
        <v>0</v>
      </c>
      <c r="N39" s="78">
        <v>0</v>
      </c>
      <c r="O39" s="78">
        <v>0</v>
      </c>
      <c r="P39" s="78">
        <v>1</v>
      </c>
      <c r="Q39" s="78">
        <v>0</v>
      </c>
      <c r="R39" s="78">
        <v>0</v>
      </c>
      <c r="S39" s="78">
        <v>1</v>
      </c>
      <c r="T39" s="78">
        <v>0</v>
      </c>
      <c r="U39" s="86">
        <v>4</v>
      </c>
    </row>
    <row r="40" spans="1:21" ht="12.75">
      <c r="A40" s="70" t="s">
        <v>181</v>
      </c>
      <c r="B40" s="78">
        <f t="shared" si="3"/>
        <v>107</v>
      </c>
      <c r="C40" s="78">
        <v>43</v>
      </c>
      <c r="D40" s="78">
        <v>4</v>
      </c>
      <c r="E40" s="78">
        <v>1</v>
      </c>
      <c r="F40" s="78">
        <v>2</v>
      </c>
      <c r="G40" s="78">
        <v>8</v>
      </c>
      <c r="H40" s="78">
        <v>5</v>
      </c>
      <c r="I40" s="78">
        <v>0</v>
      </c>
      <c r="J40" s="78">
        <v>11</v>
      </c>
      <c r="K40" s="78">
        <v>1</v>
      </c>
      <c r="L40" s="78">
        <v>2</v>
      </c>
      <c r="M40" s="78">
        <v>4</v>
      </c>
      <c r="N40" s="78">
        <v>1</v>
      </c>
      <c r="O40" s="78">
        <v>1</v>
      </c>
      <c r="P40" s="78">
        <v>3</v>
      </c>
      <c r="Q40" s="78">
        <v>1</v>
      </c>
      <c r="R40" s="78">
        <v>1</v>
      </c>
      <c r="S40" s="78">
        <v>4</v>
      </c>
      <c r="T40" s="78">
        <v>2</v>
      </c>
      <c r="U40" s="86">
        <v>13</v>
      </c>
    </row>
    <row r="41" spans="1:21" ht="12.75">
      <c r="A41" s="70" t="s">
        <v>182</v>
      </c>
      <c r="B41" s="78">
        <f t="shared" si="3"/>
        <v>67</v>
      </c>
      <c r="C41" s="78">
        <v>53</v>
      </c>
      <c r="D41" s="78">
        <v>1</v>
      </c>
      <c r="E41" s="78">
        <v>0</v>
      </c>
      <c r="F41" s="78">
        <v>0</v>
      </c>
      <c r="G41" s="78">
        <v>2</v>
      </c>
      <c r="H41" s="78">
        <v>1</v>
      </c>
      <c r="I41" s="78">
        <v>0</v>
      </c>
      <c r="J41" s="78">
        <v>2</v>
      </c>
      <c r="K41" s="78">
        <v>1</v>
      </c>
      <c r="L41" s="78">
        <v>1</v>
      </c>
      <c r="M41" s="78">
        <v>1</v>
      </c>
      <c r="N41" s="78">
        <v>0</v>
      </c>
      <c r="O41" s="78">
        <v>0</v>
      </c>
      <c r="P41" s="78">
        <v>1</v>
      </c>
      <c r="Q41" s="78">
        <v>0</v>
      </c>
      <c r="R41" s="78">
        <v>0</v>
      </c>
      <c r="S41" s="78">
        <v>1</v>
      </c>
      <c r="T41" s="78">
        <v>0</v>
      </c>
      <c r="U41" s="86">
        <v>3</v>
      </c>
    </row>
    <row r="42" spans="1:21" ht="12.75">
      <c r="A42" s="70" t="s">
        <v>190</v>
      </c>
      <c r="B42" s="78">
        <f t="shared" si="3"/>
        <v>40</v>
      </c>
      <c r="C42" s="78">
        <v>35</v>
      </c>
      <c r="D42" s="78">
        <v>0</v>
      </c>
      <c r="E42" s="78">
        <v>0</v>
      </c>
      <c r="F42" s="78">
        <v>0</v>
      </c>
      <c r="G42" s="78">
        <v>1</v>
      </c>
      <c r="H42" s="78">
        <v>0</v>
      </c>
      <c r="I42" s="78">
        <v>0</v>
      </c>
      <c r="J42" s="78">
        <v>1</v>
      </c>
      <c r="K42" s="78">
        <v>1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1</v>
      </c>
      <c r="T42" s="78">
        <v>0</v>
      </c>
      <c r="U42" s="86">
        <v>1</v>
      </c>
    </row>
    <row r="43" spans="1:21" ht="12.75">
      <c r="A43" s="157" t="s">
        <v>245</v>
      </c>
      <c r="B43" s="81">
        <f t="shared" si="3"/>
        <v>1</v>
      </c>
      <c r="C43" s="91">
        <v>0</v>
      </c>
      <c r="D43" s="81">
        <v>0</v>
      </c>
      <c r="E43" s="81">
        <v>0</v>
      </c>
      <c r="F43" s="81">
        <v>0</v>
      </c>
      <c r="G43" s="81">
        <v>1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9">
        <v>0</v>
      </c>
    </row>
    <row r="44" ht="12" customHeight="1">
      <c r="A44" s="160" t="s">
        <v>218</v>
      </c>
    </row>
    <row r="45" ht="12" customHeight="1">
      <c r="A45" s="161"/>
    </row>
    <row r="46" ht="12" customHeight="1">
      <c r="A46" s="161"/>
    </row>
    <row r="47" ht="12" customHeight="1">
      <c r="A47" s="161"/>
    </row>
    <row r="48" ht="12" customHeight="1">
      <c r="A48" s="161"/>
    </row>
    <row r="49" ht="12" customHeight="1">
      <c r="A49" s="161"/>
    </row>
    <row r="50" ht="12" customHeight="1">
      <c r="A50" s="161"/>
    </row>
    <row r="51" ht="12" customHeight="1">
      <c r="A51" s="161"/>
    </row>
    <row r="52" ht="12" customHeight="1">
      <c r="A52" s="161"/>
    </row>
    <row r="53" ht="12" customHeight="1">
      <c r="A53" s="161"/>
    </row>
    <row r="54" ht="12" customHeight="1">
      <c r="A54" s="161"/>
    </row>
    <row r="55" ht="12" customHeight="1">
      <c r="A55" s="161"/>
    </row>
    <row r="56" ht="12" customHeight="1">
      <c r="A56" s="161"/>
    </row>
    <row r="57" ht="12" customHeight="1">
      <c r="A57" s="161"/>
    </row>
    <row r="58" ht="12" customHeight="1">
      <c r="A58" s="161"/>
    </row>
    <row r="59" ht="12" customHeight="1">
      <c r="A59" s="161"/>
    </row>
    <row r="60" ht="12" customHeight="1">
      <c r="A60" s="161"/>
    </row>
    <row r="61" ht="12" customHeight="1">
      <c r="A61" s="161"/>
    </row>
    <row r="62" ht="12" customHeight="1">
      <c r="A62" s="161"/>
    </row>
    <row r="63" ht="12" customHeight="1">
      <c r="A63" s="161"/>
    </row>
    <row r="64" ht="12" customHeight="1">
      <c r="A64" s="161"/>
    </row>
    <row r="65" ht="12" customHeight="1">
      <c r="A65" s="161"/>
    </row>
    <row r="66" ht="12" customHeight="1">
      <c r="A66" s="161"/>
    </row>
    <row r="67" ht="12" customHeight="1">
      <c r="A67" s="161"/>
    </row>
    <row r="68" ht="12" customHeight="1">
      <c r="A68" s="161"/>
    </row>
    <row r="69" ht="12" customHeight="1">
      <c r="A69" s="161"/>
    </row>
    <row r="70" ht="12" customHeight="1">
      <c r="A70" s="161"/>
    </row>
    <row r="71" ht="12" customHeight="1">
      <c r="A71" s="161"/>
    </row>
    <row r="72" ht="12" customHeight="1">
      <c r="A72" s="161"/>
    </row>
    <row r="73" ht="12" customHeight="1">
      <c r="A73" s="161"/>
    </row>
    <row r="74" ht="12" customHeight="1">
      <c r="A74" s="161"/>
    </row>
    <row r="75" ht="12" customHeight="1">
      <c r="A75" s="161"/>
    </row>
    <row r="76" ht="12" customHeight="1">
      <c r="A76" s="161"/>
    </row>
    <row r="77" ht="12" customHeight="1">
      <c r="A77" s="161"/>
    </row>
    <row r="78" ht="12" customHeight="1">
      <c r="A78" s="161"/>
    </row>
    <row r="79" ht="12" customHeight="1">
      <c r="A79" s="161"/>
    </row>
    <row r="80" ht="12" customHeight="1">
      <c r="A80" s="161"/>
    </row>
    <row r="81" ht="12" customHeight="1">
      <c r="A81" s="161"/>
    </row>
    <row r="82" ht="12" customHeight="1">
      <c r="A82" s="161"/>
    </row>
    <row r="83" ht="12" customHeight="1">
      <c r="A83" s="161"/>
    </row>
    <row r="84" ht="12" customHeight="1">
      <c r="A84" s="161"/>
    </row>
    <row r="85" ht="12" customHeight="1">
      <c r="A85" s="161"/>
    </row>
    <row r="86" ht="12" customHeight="1">
      <c r="A86" s="161"/>
    </row>
    <row r="87" ht="12" customHeight="1">
      <c r="A87" s="161"/>
    </row>
    <row r="88" ht="12" customHeight="1">
      <c r="A88" s="161"/>
    </row>
    <row r="89" ht="12" customHeight="1">
      <c r="A89" s="16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6:A6"/>
  <sheetViews>
    <sheetView showGridLines="0" zoomScalePageLayoutView="0" workbookViewId="0" topLeftCell="A1">
      <selection activeCell="A6" sqref="A6"/>
    </sheetView>
  </sheetViews>
  <sheetFormatPr defaultColWidth="9.140625" defaultRowHeight="12.75"/>
  <sheetData>
    <row r="6" ht="41.25">
      <c r="A6" s="48" t="s">
        <v>134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H89"/>
  <sheetViews>
    <sheetView zoomScalePageLayoutView="0" workbookViewId="0" topLeftCell="A1">
      <selection activeCell="C5" sqref="C5:D5"/>
    </sheetView>
  </sheetViews>
  <sheetFormatPr defaultColWidth="19.00390625" defaultRowHeight="12" customHeight="1"/>
  <cols>
    <col min="1" max="1" width="10.28125" style="2" customWidth="1"/>
    <col min="2" max="2" width="20.421875" style="2" customWidth="1"/>
    <col min="3" max="8" width="15.7109375" style="2" customWidth="1"/>
    <col min="9" max="16384" width="19.00390625" style="2" customWidth="1"/>
  </cols>
  <sheetData>
    <row r="1" ht="15" customHeight="1">
      <c r="A1" s="31" t="s">
        <v>272</v>
      </c>
    </row>
    <row r="2" s="4" customFormat="1" ht="15" customHeight="1">
      <c r="A2" s="35" t="s">
        <v>273</v>
      </c>
    </row>
    <row r="3" s="4" customFormat="1" ht="15" customHeight="1">
      <c r="A3" s="35"/>
    </row>
    <row r="4" spans="1:8" s="4" customFormat="1" ht="24.75" customHeight="1">
      <c r="A4" s="291" t="s">
        <v>125</v>
      </c>
      <c r="B4" s="292"/>
      <c r="C4" s="255">
        <v>2019</v>
      </c>
      <c r="D4" s="71">
        <v>2020</v>
      </c>
      <c r="E4" s="255">
        <v>2019</v>
      </c>
      <c r="F4" s="71">
        <v>2020</v>
      </c>
      <c r="G4" s="51">
        <v>2019</v>
      </c>
      <c r="H4" s="124">
        <v>2020</v>
      </c>
    </row>
    <row r="5" spans="1:8" s="4" customFormat="1" ht="24.75" customHeight="1">
      <c r="A5" s="168" t="s">
        <v>175</v>
      </c>
      <c r="B5" s="67" t="s">
        <v>176</v>
      </c>
      <c r="C5" s="289" t="s">
        <v>6</v>
      </c>
      <c r="D5" s="290"/>
      <c r="E5" s="289" t="s">
        <v>7</v>
      </c>
      <c r="F5" s="290"/>
      <c r="G5" s="289" t="s">
        <v>8</v>
      </c>
      <c r="H5" s="286"/>
    </row>
    <row r="6" spans="1:8" s="4" customFormat="1" ht="15" customHeight="1">
      <c r="A6" s="293" t="s">
        <v>9</v>
      </c>
      <c r="B6" s="294"/>
      <c r="C6" s="88">
        <f aca="true" t="shared" si="0" ref="C6:H6">SUM(C7:C39)</f>
        <v>107</v>
      </c>
      <c r="D6" s="68">
        <f t="shared" si="0"/>
        <v>107</v>
      </c>
      <c r="E6" s="88">
        <f t="shared" si="0"/>
        <v>8</v>
      </c>
      <c r="F6" s="68">
        <f t="shared" si="0"/>
        <v>12</v>
      </c>
      <c r="G6" s="84">
        <f t="shared" si="0"/>
        <v>109</v>
      </c>
      <c r="H6" s="84">
        <f t="shared" si="0"/>
        <v>105</v>
      </c>
    </row>
    <row r="7" spans="1:8" ht="12.75" customHeight="1">
      <c r="A7" s="65" t="s">
        <v>143</v>
      </c>
      <c r="B7" s="93" t="s">
        <v>10</v>
      </c>
      <c r="C7" s="278">
        <v>40</v>
      </c>
      <c r="D7" s="274">
        <v>36</v>
      </c>
      <c r="E7" s="278">
        <v>3</v>
      </c>
      <c r="F7" s="274">
        <v>7</v>
      </c>
      <c r="G7" s="85">
        <v>8</v>
      </c>
      <c r="H7" s="56">
        <v>9</v>
      </c>
    </row>
    <row r="8" spans="1:8" ht="12.75" customHeight="1">
      <c r="A8" s="63" t="s">
        <v>144</v>
      </c>
      <c r="B8" s="94" t="s">
        <v>11</v>
      </c>
      <c r="C8" s="121">
        <v>4</v>
      </c>
      <c r="D8" s="275">
        <v>5</v>
      </c>
      <c r="E8" s="121">
        <v>0</v>
      </c>
      <c r="F8" s="275">
        <v>0</v>
      </c>
      <c r="G8" s="86">
        <v>9</v>
      </c>
      <c r="H8" s="54">
        <v>8</v>
      </c>
    </row>
    <row r="9" spans="1:8" ht="12.75" customHeight="1">
      <c r="A9" s="63" t="s">
        <v>145</v>
      </c>
      <c r="B9" s="94" t="s">
        <v>12</v>
      </c>
      <c r="C9" s="121">
        <v>12</v>
      </c>
      <c r="D9" s="275">
        <v>13</v>
      </c>
      <c r="E9" s="121">
        <v>1</v>
      </c>
      <c r="F9" s="275">
        <v>1</v>
      </c>
      <c r="G9" s="86">
        <v>15</v>
      </c>
      <c r="H9" s="54">
        <v>14</v>
      </c>
    </row>
    <row r="10" spans="1:8" ht="12.75" customHeight="1">
      <c r="A10" s="63" t="s">
        <v>146</v>
      </c>
      <c r="B10" s="94" t="s">
        <v>13</v>
      </c>
      <c r="C10" s="121">
        <v>2</v>
      </c>
      <c r="D10" s="275">
        <v>2</v>
      </c>
      <c r="E10" s="121">
        <v>0</v>
      </c>
      <c r="F10" s="275">
        <v>0</v>
      </c>
      <c r="G10" s="86">
        <v>4</v>
      </c>
      <c r="H10" s="54">
        <v>3</v>
      </c>
    </row>
    <row r="11" spans="1:8" ht="12.75" customHeight="1">
      <c r="A11" s="63" t="s">
        <v>147</v>
      </c>
      <c r="B11" s="94" t="s">
        <v>14</v>
      </c>
      <c r="C11" s="121">
        <v>3</v>
      </c>
      <c r="D11" s="275">
        <v>3</v>
      </c>
      <c r="E11" s="281">
        <v>0</v>
      </c>
      <c r="F11" s="280">
        <v>0</v>
      </c>
      <c r="G11" s="86">
        <v>3</v>
      </c>
      <c r="H11" s="54">
        <v>3</v>
      </c>
    </row>
    <row r="12" spans="1:8" ht="12.75" customHeight="1">
      <c r="A12" s="63" t="s">
        <v>148</v>
      </c>
      <c r="B12" s="94" t="s">
        <v>15</v>
      </c>
      <c r="C12" s="121">
        <v>4</v>
      </c>
      <c r="D12" s="275">
        <v>4</v>
      </c>
      <c r="E12" s="121">
        <v>0</v>
      </c>
      <c r="F12" s="275">
        <v>0</v>
      </c>
      <c r="G12" s="86">
        <v>8</v>
      </c>
      <c r="H12" s="54">
        <v>8</v>
      </c>
    </row>
    <row r="13" spans="1:8" ht="12.75" customHeight="1">
      <c r="A13" s="63" t="s">
        <v>149</v>
      </c>
      <c r="B13" s="94" t="s">
        <v>16</v>
      </c>
      <c r="C13" s="121">
        <v>2</v>
      </c>
      <c r="D13" s="275">
        <v>2</v>
      </c>
      <c r="E13" s="121">
        <v>0</v>
      </c>
      <c r="F13" s="275">
        <v>0</v>
      </c>
      <c r="G13" s="86">
        <v>1</v>
      </c>
      <c r="H13" s="54">
        <v>1</v>
      </c>
    </row>
    <row r="14" spans="1:8" ht="12.75" customHeight="1">
      <c r="A14" s="63" t="s">
        <v>150</v>
      </c>
      <c r="B14" s="94" t="s">
        <v>17</v>
      </c>
      <c r="C14" s="121">
        <v>1</v>
      </c>
      <c r="D14" s="275">
        <v>1</v>
      </c>
      <c r="E14" s="121">
        <v>1</v>
      </c>
      <c r="F14" s="275">
        <v>1</v>
      </c>
      <c r="G14" s="86">
        <v>2</v>
      </c>
      <c r="H14" s="54">
        <v>2</v>
      </c>
    </row>
    <row r="15" spans="1:8" ht="12.75" customHeight="1">
      <c r="A15" s="63" t="s">
        <v>151</v>
      </c>
      <c r="B15" s="94" t="s">
        <v>18</v>
      </c>
      <c r="C15" s="121">
        <v>9</v>
      </c>
      <c r="D15" s="275">
        <v>8</v>
      </c>
      <c r="E15" s="121">
        <v>0</v>
      </c>
      <c r="F15" s="275">
        <v>0</v>
      </c>
      <c r="G15" s="86">
        <v>17</v>
      </c>
      <c r="H15" s="54">
        <v>16</v>
      </c>
    </row>
    <row r="16" spans="1:8" ht="12.75" customHeight="1">
      <c r="A16" s="63" t="s">
        <v>152</v>
      </c>
      <c r="B16" s="94" t="s">
        <v>19</v>
      </c>
      <c r="C16" s="121">
        <v>4</v>
      </c>
      <c r="D16" s="275">
        <v>5</v>
      </c>
      <c r="E16" s="121">
        <v>1</v>
      </c>
      <c r="F16" s="275">
        <v>1</v>
      </c>
      <c r="G16" s="86">
        <v>6</v>
      </c>
      <c r="H16" s="54">
        <v>6</v>
      </c>
    </row>
    <row r="17" spans="1:8" ht="12.75" customHeight="1">
      <c r="A17" s="63" t="s">
        <v>153</v>
      </c>
      <c r="B17" s="94" t="s">
        <v>20</v>
      </c>
      <c r="C17" s="121">
        <v>0</v>
      </c>
      <c r="D17" s="275">
        <v>0</v>
      </c>
      <c r="E17" s="121">
        <v>0</v>
      </c>
      <c r="F17" s="275">
        <v>0</v>
      </c>
      <c r="G17" s="86">
        <v>0</v>
      </c>
      <c r="H17" s="54">
        <v>0</v>
      </c>
    </row>
    <row r="18" spans="1:8" ht="12.75" customHeight="1">
      <c r="A18" s="63" t="s">
        <v>154</v>
      </c>
      <c r="B18" s="94" t="s">
        <v>21</v>
      </c>
      <c r="C18" s="121">
        <v>3</v>
      </c>
      <c r="D18" s="275">
        <v>3</v>
      </c>
      <c r="E18" s="121">
        <v>0</v>
      </c>
      <c r="F18" s="275">
        <v>0</v>
      </c>
      <c r="G18" s="86">
        <v>9</v>
      </c>
      <c r="H18" s="54">
        <v>9</v>
      </c>
    </row>
    <row r="19" spans="1:8" ht="12.75" customHeight="1">
      <c r="A19" s="63" t="s">
        <v>155</v>
      </c>
      <c r="B19" s="94" t="s">
        <v>22</v>
      </c>
      <c r="C19" s="121">
        <v>1</v>
      </c>
      <c r="D19" s="275">
        <v>1</v>
      </c>
      <c r="E19" s="121">
        <v>0</v>
      </c>
      <c r="F19" s="275">
        <v>0</v>
      </c>
      <c r="G19" s="86">
        <v>4</v>
      </c>
      <c r="H19" s="54">
        <v>4</v>
      </c>
    </row>
    <row r="20" spans="1:8" ht="12.75" customHeight="1">
      <c r="A20" s="63" t="s">
        <v>156</v>
      </c>
      <c r="B20" s="94" t="s">
        <v>23</v>
      </c>
      <c r="C20" s="121">
        <v>1</v>
      </c>
      <c r="D20" s="275">
        <v>1</v>
      </c>
      <c r="E20" s="121">
        <v>0</v>
      </c>
      <c r="F20" s="275">
        <v>0</v>
      </c>
      <c r="G20" s="86">
        <v>1</v>
      </c>
      <c r="H20" s="54">
        <v>1</v>
      </c>
    </row>
    <row r="21" spans="1:8" ht="12.75" customHeight="1">
      <c r="A21" s="63" t="s">
        <v>157</v>
      </c>
      <c r="B21" s="94" t="s">
        <v>24</v>
      </c>
      <c r="C21" s="121">
        <v>1</v>
      </c>
      <c r="D21" s="275">
        <v>1</v>
      </c>
      <c r="E21" s="121">
        <v>0</v>
      </c>
      <c r="F21" s="275">
        <v>0</v>
      </c>
      <c r="G21" s="86">
        <v>5</v>
      </c>
      <c r="H21" s="54">
        <v>4</v>
      </c>
    </row>
    <row r="22" spans="1:8" ht="12.75" customHeight="1">
      <c r="A22" s="27" t="s">
        <v>158</v>
      </c>
      <c r="B22" s="94" t="s">
        <v>25</v>
      </c>
      <c r="C22" s="121">
        <v>1</v>
      </c>
      <c r="D22" s="275">
        <v>1</v>
      </c>
      <c r="E22" s="121">
        <v>0</v>
      </c>
      <c r="F22" s="275">
        <v>0</v>
      </c>
      <c r="G22" s="86">
        <v>0</v>
      </c>
      <c r="H22" s="54">
        <v>0</v>
      </c>
    </row>
    <row r="23" spans="1:8" ht="12.75" customHeight="1">
      <c r="A23" s="27" t="s">
        <v>159</v>
      </c>
      <c r="B23" s="94" t="s">
        <v>26</v>
      </c>
      <c r="C23" s="121">
        <v>1</v>
      </c>
      <c r="D23" s="275">
        <v>1</v>
      </c>
      <c r="E23" s="121">
        <v>1</v>
      </c>
      <c r="F23" s="275">
        <v>1</v>
      </c>
      <c r="G23" s="86">
        <v>4</v>
      </c>
      <c r="H23" s="54">
        <v>1</v>
      </c>
    </row>
    <row r="24" spans="1:8" ht="12.75" customHeight="1">
      <c r="A24" s="27" t="s">
        <v>160</v>
      </c>
      <c r="B24" s="94" t="s">
        <v>27</v>
      </c>
      <c r="C24" s="121">
        <v>1</v>
      </c>
      <c r="D24" s="275">
        <v>1</v>
      </c>
      <c r="E24" s="121">
        <v>0</v>
      </c>
      <c r="F24" s="275">
        <v>0</v>
      </c>
      <c r="G24" s="86">
        <v>0</v>
      </c>
      <c r="H24" s="54">
        <v>0</v>
      </c>
    </row>
    <row r="25" spans="1:8" ht="12.75" customHeight="1">
      <c r="A25" s="27" t="s">
        <v>161</v>
      </c>
      <c r="B25" s="94" t="s">
        <v>28</v>
      </c>
      <c r="C25" s="121">
        <v>1</v>
      </c>
      <c r="D25" s="275">
        <v>1</v>
      </c>
      <c r="E25" s="121">
        <v>0</v>
      </c>
      <c r="F25" s="275">
        <v>0</v>
      </c>
      <c r="G25" s="86">
        <v>0</v>
      </c>
      <c r="H25" s="54">
        <v>0</v>
      </c>
    </row>
    <row r="26" spans="1:8" ht="12.75" customHeight="1">
      <c r="A26" s="27" t="s">
        <v>162</v>
      </c>
      <c r="B26" s="95" t="s">
        <v>196</v>
      </c>
      <c r="C26" s="121">
        <v>4</v>
      </c>
      <c r="D26" s="275">
        <v>3</v>
      </c>
      <c r="E26" s="121">
        <v>0</v>
      </c>
      <c r="F26" s="275">
        <v>0</v>
      </c>
      <c r="G26" s="86">
        <v>4</v>
      </c>
      <c r="H26" s="54">
        <v>4</v>
      </c>
    </row>
    <row r="27" spans="1:8" ht="12.75" customHeight="1">
      <c r="A27" s="27" t="s">
        <v>163</v>
      </c>
      <c r="B27" s="94" t="s">
        <v>29</v>
      </c>
      <c r="C27" s="121">
        <v>0</v>
      </c>
      <c r="D27" s="275">
        <v>0</v>
      </c>
      <c r="E27" s="121">
        <v>0</v>
      </c>
      <c r="F27" s="275">
        <v>0</v>
      </c>
      <c r="G27" s="86">
        <v>0</v>
      </c>
      <c r="H27" s="54">
        <v>3</v>
      </c>
    </row>
    <row r="28" spans="1:8" ht="12.75" customHeight="1">
      <c r="A28" s="27" t="s">
        <v>164</v>
      </c>
      <c r="B28" s="94" t="s">
        <v>30</v>
      </c>
      <c r="C28" s="121">
        <v>2</v>
      </c>
      <c r="D28" s="275">
        <v>3</v>
      </c>
      <c r="E28" s="121">
        <v>0</v>
      </c>
      <c r="F28" s="275">
        <v>0</v>
      </c>
      <c r="G28" s="86">
        <v>0</v>
      </c>
      <c r="H28" s="54">
        <v>0</v>
      </c>
    </row>
    <row r="29" spans="1:8" ht="12.75" customHeight="1">
      <c r="A29" s="27" t="s">
        <v>165</v>
      </c>
      <c r="B29" s="94" t="s">
        <v>31</v>
      </c>
      <c r="C29" s="121">
        <v>0</v>
      </c>
      <c r="D29" s="275">
        <v>0</v>
      </c>
      <c r="E29" s="121">
        <v>0</v>
      </c>
      <c r="F29" s="275">
        <v>0</v>
      </c>
      <c r="G29" s="86">
        <v>0</v>
      </c>
      <c r="H29" s="54">
        <v>0</v>
      </c>
    </row>
    <row r="30" spans="1:8" ht="12.75" customHeight="1">
      <c r="A30" s="27" t="s">
        <v>166</v>
      </c>
      <c r="B30" s="94" t="s">
        <v>32</v>
      </c>
      <c r="C30" s="121">
        <v>0</v>
      </c>
      <c r="D30" s="275">
        <v>0</v>
      </c>
      <c r="E30" s="121">
        <v>0</v>
      </c>
      <c r="F30" s="275">
        <v>0</v>
      </c>
      <c r="G30" s="86">
        <v>0</v>
      </c>
      <c r="H30" s="54">
        <v>0</v>
      </c>
    </row>
    <row r="31" spans="1:8" ht="12.75" customHeight="1">
      <c r="A31" s="27" t="s">
        <v>167</v>
      </c>
      <c r="B31" s="94" t="s">
        <v>33</v>
      </c>
      <c r="C31" s="121">
        <v>1</v>
      </c>
      <c r="D31" s="275">
        <v>1</v>
      </c>
      <c r="E31" s="121">
        <v>0</v>
      </c>
      <c r="F31" s="275">
        <v>0</v>
      </c>
      <c r="G31" s="86">
        <v>0</v>
      </c>
      <c r="H31" s="54">
        <v>0</v>
      </c>
    </row>
    <row r="32" spans="1:8" ht="12.75" customHeight="1">
      <c r="A32" s="27" t="s">
        <v>168</v>
      </c>
      <c r="B32" s="94" t="s">
        <v>34</v>
      </c>
      <c r="C32" s="121">
        <v>1</v>
      </c>
      <c r="D32" s="275">
        <v>1</v>
      </c>
      <c r="E32" s="121">
        <v>0</v>
      </c>
      <c r="F32" s="275">
        <v>0</v>
      </c>
      <c r="G32" s="86">
        <v>4</v>
      </c>
      <c r="H32" s="54">
        <v>4</v>
      </c>
    </row>
    <row r="33" spans="1:8" ht="12.75" customHeight="1">
      <c r="A33" s="27" t="s">
        <v>169</v>
      </c>
      <c r="B33" s="94" t="s">
        <v>35</v>
      </c>
      <c r="C33" s="121">
        <v>1</v>
      </c>
      <c r="D33" s="275">
        <v>1</v>
      </c>
      <c r="E33" s="121">
        <v>0</v>
      </c>
      <c r="F33" s="275">
        <v>0</v>
      </c>
      <c r="G33" s="86">
        <v>0</v>
      </c>
      <c r="H33" s="54">
        <v>0</v>
      </c>
    </row>
    <row r="34" spans="1:8" ht="12.75" customHeight="1">
      <c r="A34" s="27" t="s">
        <v>160</v>
      </c>
      <c r="B34" s="94" t="s">
        <v>36</v>
      </c>
      <c r="C34" s="121">
        <v>0</v>
      </c>
      <c r="D34" s="275">
        <v>0</v>
      </c>
      <c r="E34" s="121">
        <v>0</v>
      </c>
      <c r="F34" s="275">
        <v>0</v>
      </c>
      <c r="G34" s="86">
        <v>1</v>
      </c>
      <c r="H34" s="54">
        <v>1</v>
      </c>
    </row>
    <row r="35" spans="1:8" ht="12.75" customHeight="1">
      <c r="A35" s="27" t="s">
        <v>170</v>
      </c>
      <c r="B35" s="94" t="s">
        <v>37</v>
      </c>
      <c r="C35" s="121">
        <v>6</v>
      </c>
      <c r="D35" s="275">
        <v>7</v>
      </c>
      <c r="E35" s="121">
        <v>1</v>
      </c>
      <c r="F35" s="275">
        <v>1</v>
      </c>
      <c r="G35" s="86">
        <v>0</v>
      </c>
      <c r="H35" s="54">
        <v>0</v>
      </c>
    </row>
    <row r="36" spans="1:8" ht="12.75" customHeight="1">
      <c r="A36" s="27" t="s">
        <v>171</v>
      </c>
      <c r="B36" s="95" t="s">
        <v>108</v>
      </c>
      <c r="C36" s="121">
        <v>1</v>
      </c>
      <c r="D36" s="275">
        <v>1</v>
      </c>
      <c r="E36" s="121">
        <v>0</v>
      </c>
      <c r="F36" s="275">
        <v>0</v>
      </c>
      <c r="G36" s="86">
        <v>4</v>
      </c>
      <c r="H36" s="54">
        <v>4</v>
      </c>
    </row>
    <row r="37" spans="1:8" ht="12.75" customHeight="1">
      <c r="A37" s="27" t="s">
        <v>172</v>
      </c>
      <c r="B37" s="95" t="s">
        <v>107</v>
      </c>
      <c r="C37" s="121">
        <v>0</v>
      </c>
      <c r="D37" s="275">
        <v>0</v>
      </c>
      <c r="E37" s="121">
        <v>0</v>
      </c>
      <c r="F37" s="275">
        <v>0</v>
      </c>
      <c r="G37" s="86">
        <v>0</v>
      </c>
      <c r="H37" s="54">
        <v>0</v>
      </c>
    </row>
    <row r="38" spans="1:8" ht="12.75" customHeight="1">
      <c r="A38" s="27" t="s">
        <v>173</v>
      </c>
      <c r="B38" s="95" t="s">
        <v>141</v>
      </c>
      <c r="C38" s="89" t="s">
        <v>1</v>
      </c>
      <c r="D38" s="276">
        <v>0</v>
      </c>
      <c r="E38" s="89" t="s">
        <v>1</v>
      </c>
      <c r="F38" s="276">
        <v>0</v>
      </c>
      <c r="G38" s="86">
        <v>0</v>
      </c>
      <c r="H38" s="54">
        <v>0</v>
      </c>
    </row>
    <row r="39" spans="1:8" ht="12.75" customHeight="1">
      <c r="A39" s="30" t="s">
        <v>174</v>
      </c>
      <c r="B39" s="96" t="s">
        <v>142</v>
      </c>
      <c r="C39" s="279" t="s">
        <v>1</v>
      </c>
      <c r="D39" s="277">
        <v>1</v>
      </c>
      <c r="E39" s="279" t="s">
        <v>1</v>
      </c>
      <c r="F39" s="277">
        <v>0</v>
      </c>
      <c r="G39" s="81">
        <v>0</v>
      </c>
      <c r="H39" s="101">
        <v>0</v>
      </c>
    </row>
    <row r="40" ht="12" customHeight="1">
      <c r="A40" s="58" t="s">
        <v>138</v>
      </c>
    </row>
    <row r="41" spans="1:7" ht="12" customHeight="1">
      <c r="A41" s="58" t="s">
        <v>177</v>
      </c>
      <c r="C41" s="42"/>
      <c r="D41" s="42"/>
      <c r="G41" s="1"/>
    </row>
    <row r="42" spans="1:7" s="6" customFormat="1" ht="12" customHeight="1">
      <c r="A42" s="64"/>
      <c r="C42" s="42"/>
      <c r="D42" s="42"/>
      <c r="G42" s="2"/>
    </row>
    <row r="43" spans="1:7" s="25" customFormat="1" ht="12" customHeight="1">
      <c r="A43" s="64"/>
      <c r="G43" s="29"/>
    </row>
    <row r="44" ht="12" customHeight="1">
      <c r="G44" s="1"/>
    </row>
    <row r="45" spans="1:7" ht="12" customHeight="1">
      <c r="A45"/>
      <c r="B45"/>
      <c r="C45" s="42"/>
      <c r="G45" s="1"/>
    </row>
    <row r="46" spans="1:7" ht="12" customHeight="1">
      <c r="A46"/>
      <c r="B46"/>
      <c r="G46" s="1"/>
    </row>
    <row r="47" spans="1:6" ht="12" customHeight="1">
      <c r="A47"/>
      <c r="B47"/>
      <c r="C47"/>
      <c r="D47"/>
      <c r="E47" s="20"/>
      <c r="F47" s="20"/>
    </row>
    <row r="48" spans="1:6" ht="12" customHeight="1">
      <c r="A48"/>
      <c r="B48"/>
      <c r="C48" s="20"/>
      <c r="D48" s="20"/>
      <c r="E48" s="20"/>
      <c r="F48" s="20"/>
    </row>
    <row r="49" spans="1:6" ht="12" customHeight="1">
      <c r="A49"/>
      <c r="B49"/>
      <c r="C49" s="20"/>
      <c r="D49" s="20"/>
      <c r="E49" s="20"/>
      <c r="F49" s="20"/>
    </row>
    <row r="50" spans="1:6" ht="12" customHeight="1">
      <c r="A50"/>
      <c r="B50"/>
      <c r="C50" s="20"/>
      <c r="D50" s="20"/>
      <c r="E50" s="20"/>
      <c r="F50" s="20"/>
    </row>
    <row r="51" spans="1:6" ht="12" customHeight="1">
      <c r="A51"/>
      <c r="B51"/>
      <c r="C51" s="20"/>
      <c r="D51" s="20"/>
      <c r="E51" s="20"/>
      <c r="F51" s="20"/>
    </row>
    <row r="52" spans="1:6" ht="12" customHeight="1">
      <c r="A52"/>
      <c r="B52"/>
      <c r="C52" s="20"/>
      <c r="D52" s="20"/>
      <c r="E52" s="20"/>
      <c r="F52" s="20"/>
    </row>
    <row r="53" spans="1:6" ht="12" customHeight="1">
      <c r="A53"/>
      <c r="B53"/>
      <c r="C53" s="20"/>
      <c r="D53" s="20"/>
      <c r="E53" s="20"/>
      <c r="F53" s="20"/>
    </row>
    <row r="54" spans="1:6" ht="12" customHeight="1">
      <c r="A54"/>
      <c r="B54"/>
      <c r="C54" s="20"/>
      <c r="D54" s="20"/>
      <c r="E54" s="20"/>
      <c r="F54" s="20"/>
    </row>
    <row r="55" spans="1:6" ht="12" customHeight="1">
      <c r="A55"/>
      <c r="B55"/>
      <c r="C55" s="20"/>
      <c r="D55" s="20"/>
      <c r="E55" s="20"/>
      <c r="F55" s="20"/>
    </row>
    <row r="56" spans="1:6" ht="12" customHeight="1">
      <c r="A56"/>
      <c r="B56"/>
      <c r="C56" s="20"/>
      <c r="D56" s="20"/>
      <c r="E56" s="20"/>
      <c r="F56" s="20"/>
    </row>
    <row r="57" spans="1:6" ht="12" customHeight="1">
      <c r="A57"/>
      <c r="B57"/>
      <c r="C57" s="20"/>
      <c r="D57" s="20"/>
      <c r="E57" s="20"/>
      <c r="F57" s="20"/>
    </row>
    <row r="58" spans="1:6" ht="12" customHeight="1">
      <c r="A58"/>
      <c r="B58"/>
      <c r="C58" s="20"/>
      <c r="D58" s="20"/>
      <c r="E58" s="20"/>
      <c r="F58" s="20"/>
    </row>
    <row r="59" spans="1:6" ht="12" customHeight="1">
      <c r="A59"/>
      <c r="B59"/>
      <c r="C59" s="20"/>
      <c r="D59" s="20"/>
      <c r="E59" s="20"/>
      <c r="F59" s="20"/>
    </row>
    <row r="60" spans="1:6" ht="12" customHeight="1">
      <c r="A60"/>
      <c r="B60"/>
      <c r="C60" s="20"/>
      <c r="D60" s="20"/>
      <c r="E60" s="20"/>
      <c r="F60" s="20"/>
    </row>
    <row r="61" spans="1:6" ht="12" customHeight="1">
      <c r="A61"/>
      <c r="B61"/>
      <c r="C61" s="20"/>
      <c r="D61" s="20"/>
      <c r="E61" s="20"/>
      <c r="F61" s="20"/>
    </row>
    <row r="62" spans="1:6" ht="12" customHeight="1">
      <c r="A62"/>
      <c r="B62"/>
      <c r="C62" s="20"/>
      <c r="D62" s="20"/>
      <c r="E62" s="20"/>
      <c r="F62" s="20"/>
    </row>
    <row r="63" spans="1:6" ht="12" customHeight="1">
      <c r="A63"/>
      <c r="B63"/>
      <c r="C63" s="20"/>
      <c r="D63" s="20"/>
      <c r="E63" s="20"/>
      <c r="F63" s="20"/>
    </row>
    <row r="64" spans="1:6" ht="12" customHeight="1">
      <c r="A64"/>
      <c r="B64"/>
      <c r="C64" s="20"/>
      <c r="D64" s="20"/>
      <c r="E64" s="20"/>
      <c r="F64" s="20"/>
    </row>
    <row r="65" spans="1:6" ht="12" customHeight="1">
      <c r="A65"/>
      <c r="B65"/>
      <c r="C65" s="20"/>
      <c r="D65" s="20"/>
      <c r="E65" s="20"/>
      <c r="F65" s="20"/>
    </row>
    <row r="66" spans="1:6" ht="12" customHeight="1">
      <c r="A66"/>
      <c r="B66"/>
      <c r="C66" s="20"/>
      <c r="D66" s="20"/>
      <c r="E66" s="20"/>
      <c r="F66" s="20"/>
    </row>
    <row r="67" spans="1:6" ht="12" customHeight="1">
      <c r="A67"/>
      <c r="B67"/>
      <c r="C67" s="20"/>
      <c r="D67" s="20"/>
      <c r="E67" s="20"/>
      <c r="F67" s="20"/>
    </row>
    <row r="68" spans="1:6" ht="12" customHeight="1">
      <c r="A68"/>
      <c r="B68"/>
      <c r="C68" s="20"/>
      <c r="D68" s="20"/>
      <c r="E68" s="20"/>
      <c r="F68" s="20"/>
    </row>
    <row r="69" spans="1:6" ht="12" customHeight="1">
      <c r="A69"/>
      <c r="B69"/>
      <c r="C69" s="20"/>
      <c r="D69" s="20"/>
      <c r="E69" s="20"/>
      <c r="F69" s="20"/>
    </row>
    <row r="70" spans="1:6" ht="12" customHeight="1">
      <c r="A70"/>
      <c r="B70"/>
      <c r="C70" s="20"/>
      <c r="D70" s="20"/>
      <c r="E70" s="20"/>
      <c r="F70" s="20"/>
    </row>
    <row r="71" spans="1:6" ht="12" customHeight="1">
      <c r="A71"/>
      <c r="B71"/>
      <c r="C71" s="20"/>
      <c r="D71" s="20"/>
      <c r="E71" s="20"/>
      <c r="F71" s="20"/>
    </row>
    <row r="72" spans="1:6" ht="12" customHeight="1">
      <c r="A72"/>
      <c r="B72"/>
      <c r="C72" s="20"/>
      <c r="D72" s="20"/>
      <c r="E72" s="20"/>
      <c r="F72" s="20"/>
    </row>
    <row r="73" spans="1:6" ht="12" customHeight="1">
      <c r="A73"/>
      <c r="B73"/>
      <c r="C73" s="20"/>
      <c r="D73" s="20"/>
      <c r="E73" s="20"/>
      <c r="F73" s="20"/>
    </row>
    <row r="74" spans="1:6" ht="12" customHeight="1">
      <c r="A74"/>
      <c r="B74"/>
      <c r="C74" s="20"/>
      <c r="D74" s="20"/>
      <c r="E74" s="20"/>
      <c r="F74" s="20"/>
    </row>
    <row r="75" spans="1:6" ht="12" customHeight="1">
      <c r="A75"/>
      <c r="B75"/>
      <c r="C75" s="20"/>
      <c r="D75" s="20"/>
      <c r="E75" s="20"/>
      <c r="F75" s="20"/>
    </row>
    <row r="76" spans="1:6" ht="12" customHeight="1">
      <c r="A76"/>
      <c r="B76"/>
      <c r="C76" s="20"/>
      <c r="D76" s="20"/>
      <c r="E76" s="20"/>
      <c r="F76" s="20"/>
    </row>
    <row r="77" spans="1:2" ht="12" customHeight="1">
      <c r="A77"/>
      <c r="B77"/>
    </row>
    <row r="78" spans="1:2" ht="12" customHeight="1">
      <c r="A78"/>
      <c r="B78"/>
    </row>
    <row r="79" spans="1:2" ht="12" customHeight="1">
      <c r="A79"/>
      <c r="B79"/>
    </row>
    <row r="80" spans="1:2" ht="12" customHeight="1">
      <c r="A80"/>
      <c r="B80"/>
    </row>
    <row r="81" spans="1:2" ht="12" customHeight="1">
      <c r="A81"/>
      <c r="B81"/>
    </row>
    <row r="82" spans="1:2" ht="12" customHeight="1">
      <c r="A82"/>
      <c r="B82"/>
    </row>
    <row r="83" spans="1:2" ht="12" customHeight="1">
      <c r="A83"/>
      <c r="B83"/>
    </row>
    <row r="84" spans="1:2" ht="12" customHeight="1">
      <c r="A84"/>
      <c r="B84"/>
    </row>
    <row r="85" spans="1:2" ht="12" customHeight="1">
      <c r="A85"/>
      <c r="B85"/>
    </row>
    <row r="86" spans="1:2" ht="12" customHeight="1">
      <c r="A86"/>
      <c r="B86"/>
    </row>
    <row r="87" spans="1:2" ht="12" customHeight="1">
      <c r="A87"/>
      <c r="B87"/>
    </row>
    <row r="88" spans="1:2" ht="12" customHeight="1">
      <c r="A88"/>
      <c r="B88"/>
    </row>
    <row r="89" spans="1:2" ht="12" customHeight="1">
      <c r="A89"/>
      <c r="B89"/>
    </row>
  </sheetData>
  <sheetProtection/>
  <mergeCells count="5">
    <mergeCell ref="E5:F5"/>
    <mergeCell ref="G5:H5"/>
    <mergeCell ref="A4:B4"/>
    <mergeCell ref="A6:B6"/>
    <mergeCell ref="C5:D5"/>
  </mergeCells>
  <printOptions/>
  <pageMargins left="0.13" right="0.08" top="0.984251969" bottom="0.984251969" header="0.492125985" footer="0.49212598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E27"/>
  <sheetViews>
    <sheetView zoomScalePageLayoutView="0" workbookViewId="0" topLeftCell="A1">
      <selection activeCell="B6" sqref="B6"/>
    </sheetView>
  </sheetViews>
  <sheetFormatPr defaultColWidth="12.28125" defaultRowHeight="12" customHeight="1"/>
  <cols>
    <col min="1" max="1" width="20.7109375" style="2" customWidth="1"/>
    <col min="2" max="5" width="17.7109375" style="2" customWidth="1"/>
    <col min="6" max="16384" width="12.28125" style="2" customWidth="1"/>
  </cols>
  <sheetData>
    <row r="1" spans="1:3" ht="15" customHeight="1">
      <c r="A1" s="31" t="s">
        <v>252</v>
      </c>
      <c r="B1" s="31"/>
      <c r="C1" s="31"/>
    </row>
    <row r="2" spans="1:5" s="4" customFormat="1" ht="15" customHeight="1">
      <c r="A2" s="290" t="s">
        <v>38</v>
      </c>
      <c r="B2" s="169">
        <v>2019</v>
      </c>
      <c r="C2" s="72">
        <v>2020</v>
      </c>
      <c r="D2" s="76">
        <v>2019</v>
      </c>
      <c r="E2" s="124">
        <v>2020</v>
      </c>
    </row>
    <row r="3" spans="1:5" s="4" customFormat="1" ht="15" customHeight="1">
      <c r="A3" s="290"/>
      <c r="B3" s="289" t="s">
        <v>178</v>
      </c>
      <c r="C3" s="290"/>
      <c r="D3" s="289" t="s">
        <v>179</v>
      </c>
      <c r="E3" s="286"/>
    </row>
    <row r="4" spans="1:5" s="4" customFormat="1" ht="19.5" customHeight="1">
      <c r="A4" s="46" t="s">
        <v>39</v>
      </c>
      <c r="B4" s="232">
        <f>SUM(B5:B10)</f>
        <v>16</v>
      </c>
      <c r="C4" s="118">
        <f>SUM(C5:C10)</f>
        <v>16</v>
      </c>
      <c r="D4" s="47">
        <v>20</v>
      </c>
      <c r="E4" s="66">
        <f>SUM(E5:E10)</f>
        <v>19</v>
      </c>
    </row>
    <row r="5" spans="1:5" ht="24.75" customHeight="1">
      <c r="A5" s="36" t="s">
        <v>40</v>
      </c>
      <c r="B5" s="233">
        <v>11</v>
      </c>
      <c r="C5" s="125">
        <v>11</v>
      </c>
      <c r="D5" s="33">
        <v>20</v>
      </c>
      <c r="E5" s="151">
        <v>19</v>
      </c>
    </row>
    <row r="6" spans="1:5" ht="24.75" customHeight="1">
      <c r="A6" s="36" t="s">
        <v>41</v>
      </c>
      <c r="B6" s="233">
        <v>1</v>
      </c>
      <c r="C6" s="126">
        <v>1</v>
      </c>
      <c r="D6" s="33">
        <v>0</v>
      </c>
      <c r="E6" s="152">
        <v>0</v>
      </c>
    </row>
    <row r="7" spans="1:5" ht="24.75" customHeight="1">
      <c r="A7" s="36" t="s">
        <v>42</v>
      </c>
      <c r="B7" s="233">
        <v>1</v>
      </c>
      <c r="C7" s="126">
        <v>1</v>
      </c>
      <c r="D7" s="33">
        <v>0</v>
      </c>
      <c r="E7" s="152">
        <v>0</v>
      </c>
    </row>
    <row r="8" spans="1:5" ht="24.75" customHeight="1">
      <c r="A8" s="37" t="s">
        <v>104</v>
      </c>
      <c r="B8" s="233">
        <v>1</v>
      </c>
      <c r="C8" s="126">
        <v>1</v>
      </c>
      <c r="D8" s="33">
        <v>0</v>
      </c>
      <c r="E8" s="152">
        <v>0</v>
      </c>
    </row>
    <row r="9" spans="1:5" ht="24.75" customHeight="1">
      <c r="A9" s="37" t="s">
        <v>105</v>
      </c>
      <c r="B9" s="233">
        <v>1</v>
      </c>
      <c r="C9" s="126">
        <v>1</v>
      </c>
      <c r="D9" s="33">
        <v>0</v>
      </c>
      <c r="E9" s="152">
        <v>0</v>
      </c>
    </row>
    <row r="10" spans="1:5" ht="24.75" customHeight="1">
      <c r="A10" s="38" t="s">
        <v>113</v>
      </c>
      <c r="B10" s="234">
        <v>1</v>
      </c>
      <c r="C10" s="127">
        <v>1</v>
      </c>
      <c r="D10" s="39">
        <v>0</v>
      </c>
      <c r="E10" s="231">
        <v>0</v>
      </c>
    </row>
    <row r="11" spans="1:3" ht="12" customHeight="1">
      <c r="A11" s="25" t="s">
        <v>138</v>
      </c>
      <c r="B11" s="25"/>
      <c r="C11" s="25"/>
    </row>
    <row r="12" spans="1:3" s="6" customFormat="1" ht="12" customHeight="1">
      <c r="A12" s="25" t="s">
        <v>111</v>
      </c>
      <c r="B12" s="25"/>
      <c r="C12" s="25"/>
    </row>
    <row r="14" spans="1:3" ht="15" customHeight="1">
      <c r="A14"/>
      <c r="B14"/>
      <c r="C14"/>
    </row>
    <row r="15" spans="1:3" ht="15" customHeight="1">
      <c r="A15"/>
      <c r="B15"/>
      <c r="C15"/>
    </row>
    <row r="16" spans="1:3" ht="15" customHeight="1">
      <c r="A16"/>
      <c r="B16"/>
      <c r="C16"/>
    </row>
    <row r="17" spans="1:3" ht="15" customHeight="1">
      <c r="A17"/>
      <c r="B17"/>
      <c r="C17"/>
    </row>
    <row r="18" spans="1:3" ht="15" customHeight="1">
      <c r="A18"/>
      <c r="B18"/>
      <c r="C18"/>
    </row>
    <row r="19" spans="1:4" ht="19.5" customHeight="1">
      <c r="A19"/>
      <c r="B19"/>
      <c r="C19"/>
      <c r="D19" s="22"/>
    </row>
    <row r="20" spans="1:4" ht="19.5" customHeight="1">
      <c r="A20"/>
      <c r="B20"/>
      <c r="C20"/>
      <c r="D20" s="22"/>
    </row>
    <row r="21" spans="1:4" ht="19.5" customHeight="1">
      <c r="A21"/>
      <c r="B21"/>
      <c r="C21"/>
      <c r="D21" s="22"/>
    </row>
    <row r="22" spans="1:4" ht="19.5" customHeight="1">
      <c r="A22"/>
      <c r="B22"/>
      <c r="C22"/>
      <c r="D22" s="22"/>
    </row>
    <row r="23" spans="1:4" ht="19.5" customHeight="1">
      <c r="A23"/>
      <c r="B23"/>
      <c r="C23"/>
      <c r="D23" s="22"/>
    </row>
    <row r="24" spans="1:3" ht="19.5" customHeight="1">
      <c r="A24"/>
      <c r="B24"/>
      <c r="C24"/>
    </row>
    <row r="25" spans="1:3" ht="12" customHeight="1">
      <c r="A25"/>
      <c r="B25"/>
      <c r="C25"/>
    </row>
    <row r="26" spans="1:3" ht="12" customHeight="1">
      <c r="A26"/>
      <c r="B26"/>
      <c r="C26"/>
    </row>
    <row r="27" spans="1:3" ht="12" customHeight="1">
      <c r="A27"/>
      <c r="B27"/>
      <c r="C27"/>
    </row>
  </sheetData>
  <sheetProtection/>
  <mergeCells count="3">
    <mergeCell ref="A2:A3"/>
    <mergeCell ref="B3:C3"/>
    <mergeCell ref="D3:E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H37"/>
  <sheetViews>
    <sheetView tabSelected="1" zoomScalePageLayoutView="0" workbookViewId="0" topLeftCell="A1">
      <selection activeCell="D8" sqref="D8"/>
    </sheetView>
  </sheetViews>
  <sheetFormatPr defaultColWidth="9.140625" defaultRowHeight="12" customHeight="1"/>
  <cols>
    <col min="1" max="1" width="30.7109375" style="2" customWidth="1"/>
    <col min="2" max="2" width="22.7109375" style="2" customWidth="1"/>
    <col min="3" max="4" width="18.7109375" style="2" customWidth="1"/>
    <col min="5" max="5" width="14.28125" style="2" customWidth="1"/>
    <col min="6" max="8" width="16.7109375" style="2" customWidth="1"/>
    <col min="9" max="16384" width="9.140625" style="2" customWidth="1"/>
  </cols>
  <sheetData>
    <row r="1" ht="15" customHeight="1">
      <c r="A1" s="31" t="s">
        <v>288</v>
      </c>
    </row>
    <row r="2" spans="1:8" ht="15" customHeight="1">
      <c r="A2" s="35" t="s">
        <v>284</v>
      </c>
      <c r="E2"/>
      <c r="F2"/>
      <c r="G2"/>
      <c r="H2"/>
    </row>
    <row r="3" spans="1:4" ht="15" customHeight="1">
      <c r="A3" s="291" t="s">
        <v>274</v>
      </c>
      <c r="B3" s="306"/>
      <c r="C3" s="285" t="s">
        <v>94</v>
      </c>
      <c r="D3" s="286"/>
    </row>
    <row r="4" spans="1:4" ht="15" customHeight="1">
      <c r="A4" s="291"/>
      <c r="B4" s="306"/>
      <c r="C4" s="273">
        <v>2019</v>
      </c>
      <c r="D4" s="272">
        <v>2020</v>
      </c>
    </row>
    <row r="5" spans="1:4" ht="19.5" customHeight="1">
      <c r="A5" s="329" t="s">
        <v>43</v>
      </c>
      <c r="B5" s="330"/>
      <c r="C5" s="331">
        <f>C6+C9</f>
        <v>8896337</v>
      </c>
      <c r="D5" s="343">
        <f>D6+D9</f>
        <v>13388227</v>
      </c>
    </row>
    <row r="6" spans="1:4" ht="19.5" customHeight="1">
      <c r="A6" s="332" t="s">
        <v>289</v>
      </c>
      <c r="B6" s="333"/>
      <c r="C6" s="334">
        <f>SUM(C7:C8)</f>
        <v>46206</v>
      </c>
      <c r="D6" s="334">
        <v>0</v>
      </c>
    </row>
    <row r="7" spans="1:4" ht="24.75" customHeight="1">
      <c r="A7" s="335" t="s">
        <v>44</v>
      </c>
      <c r="B7" s="336" t="s">
        <v>290</v>
      </c>
      <c r="C7" s="77">
        <v>46206</v>
      </c>
      <c r="D7" s="344">
        <v>0</v>
      </c>
    </row>
    <row r="8" spans="1:4" ht="24.75" customHeight="1">
      <c r="A8" s="337"/>
      <c r="B8" s="338" t="s">
        <v>291</v>
      </c>
      <c r="C8" s="91">
        <v>0</v>
      </c>
      <c r="D8" s="101">
        <v>0</v>
      </c>
    </row>
    <row r="9" spans="1:4" ht="19.5" customHeight="1">
      <c r="A9" s="339" t="s">
        <v>289</v>
      </c>
      <c r="B9" s="340"/>
      <c r="C9" s="83">
        <f>SUM(C10:C11)</f>
        <v>8850131</v>
      </c>
      <c r="D9" s="84">
        <f>SUM(D10:D11)</f>
        <v>13388227</v>
      </c>
    </row>
    <row r="10" spans="1:4" ht="24.75" customHeight="1">
      <c r="A10" s="341" t="s">
        <v>45</v>
      </c>
      <c r="B10" s="342" t="s">
        <v>290</v>
      </c>
      <c r="C10" s="78">
        <v>8850131</v>
      </c>
      <c r="D10" s="345">
        <v>13388227</v>
      </c>
    </row>
    <row r="11" spans="1:4" ht="24.75" customHeight="1">
      <c r="A11" s="337"/>
      <c r="B11" s="338" t="s">
        <v>291</v>
      </c>
      <c r="C11" s="91">
        <v>0</v>
      </c>
      <c r="D11" s="101">
        <v>0</v>
      </c>
    </row>
    <row r="12" spans="1:4" ht="12" customHeight="1">
      <c r="A12" s="25" t="s">
        <v>292</v>
      </c>
      <c r="B12" s="42"/>
      <c r="C12" s="42"/>
      <c r="D12" s="42"/>
    </row>
    <row r="13" spans="1:4" ht="12" customHeight="1">
      <c r="A13" s="58" t="s">
        <v>293</v>
      </c>
      <c r="B13" s="42"/>
      <c r="C13" s="42"/>
      <c r="D13" s="42"/>
    </row>
    <row r="14" ht="12" customHeight="1">
      <c r="A14" s="25" t="s">
        <v>294</v>
      </c>
    </row>
    <row r="15" ht="12" customHeight="1">
      <c r="A15" s="25" t="s">
        <v>295</v>
      </c>
    </row>
    <row r="16" ht="12" customHeight="1">
      <c r="A16" s="25"/>
    </row>
    <row r="17" ht="12" customHeight="1">
      <c r="A17" s="135" t="s">
        <v>296</v>
      </c>
    </row>
    <row r="18" ht="12" customHeight="1">
      <c r="A18" s="135" t="s">
        <v>297</v>
      </c>
    </row>
    <row r="33" ht="12" customHeight="1">
      <c r="A33" s="25"/>
    </row>
    <row r="34" ht="12" customHeight="1">
      <c r="A34" s="135"/>
    </row>
    <row r="35" ht="12" customHeight="1">
      <c r="A35" s="58"/>
    </row>
    <row r="36" ht="12" customHeight="1">
      <c r="A36" s="25"/>
    </row>
    <row r="37" ht="12" customHeight="1">
      <c r="A37" s="25"/>
    </row>
  </sheetData>
  <sheetProtection/>
  <mergeCells count="7">
    <mergeCell ref="A9:B9"/>
    <mergeCell ref="A10:A11"/>
    <mergeCell ref="C3:D3"/>
    <mergeCell ref="A3:B4"/>
    <mergeCell ref="A5:B5"/>
    <mergeCell ref="A6:B6"/>
    <mergeCell ref="A7:A8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U27"/>
  <sheetViews>
    <sheetView zoomScalePageLayoutView="0" workbookViewId="0" topLeftCell="A1">
      <selection activeCell="A1" sqref="A1"/>
    </sheetView>
  </sheetViews>
  <sheetFormatPr defaultColWidth="7.57421875" defaultRowHeight="12" customHeight="1"/>
  <cols>
    <col min="1" max="1" width="10.7109375" style="2" customWidth="1"/>
    <col min="2" max="11" width="7.7109375" style="2" customWidth="1"/>
    <col min="12" max="12" width="9.140625" style="2" bestFit="1" customWidth="1"/>
    <col min="13" max="20" width="7.7109375" style="2" customWidth="1"/>
    <col min="21" max="21" width="9.140625" style="2" customWidth="1"/>
    <col min="22" max="16384" width="7.57421875" style="2" customWidth="1"/>
  </cols>
  <sheetData>
    <row r="1" spans="1:11" ht="15" customHeight="1">
      <c r="A1" s="128" t="s">
        <v>253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21" ht="15" customHeight="1">
      <c r="A2" s="297" t="s">
        <v>46</v>
      </c>
      <c r="B2" s="286" t="s">
        <v>47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</row>
    <row r="3" spans="1:21" ht="19.5" customHeight="1">
      <c r="A3" s="298"/>
      <c r="B3" s="286" t="s">
        <v>139</v>
      </c>
      <c r="C3" s="286"/>
      <c r="D3" s="286"/>
      <c r="E3" s="286"/>
      <c r="F3" s="286"/>
      <c r="G3" s="286"/>
      <c r="H3" s="286"/>
      <c r="I3" s="286"/>
      <c r="J3" s="286"/>
      <c r="K3" s="290"/>
      <c r="L3" s="289" t="s">
        <v>235</v>
      </c>
      <c r="M3" s="286"/>
      <c r="N3" s="286"/>
      <c r="O3" s="286"/>
      <c r="P3" s="286"/>
      <c r="Q3" s="286"/>
      <c r="R3" s="286"/>
      <c r="S3" s="286"/>
      <c r="T3" s="286"/>
      <c r="U3" s="286"/>
    </row>
    <row r="4" spans="1:21" ht="24.75" customHeight="1">
      <c r="A4" s="299"/>
      <c r="B4" s="130" t="s">
        <v>39</v>
      </c>
      <c r="C4" s="61" t="s">
        <v>48</v>
      </c>
      <c r="D4" s="61" t="s">
        <v>49</v>
      </c>
      <c r="E4" s="61" t="s">
        <v>50</v>
      </c>
      <c r="F4" s="61" t="s">
        <v>51</v>
      </c>
      <c r="G4" s="61" t="s">
        <v>52</v>
      </c>
      <c r="H4" s="61" t="s">
        <v>53</v>
      </c>
      <c r="I4" s="61" t="s">
        <v>54</v>
      </c>
      <c r="J4" s="61" t="s">
        <v>55</v>
      </c>
      <c r="K4" s="60" t="s">
        <v>56</v>
      </c>
      <c r="L4" s="116" t="s">
        <v>39</v>
      </c>
      <c r="M4" s="123" t="s">
        <v>48</v>
      </c>
      <c r="N4" s="123" t="s">
        <v>49</v>
      </c>
      <c r="O4" s="123" t="s">
        <v>50</v>
      </c>
      <c r="P4" s="123" t="s">
        <v>51</v>
      </c>
      <c r="Q4" s="123" t="s">
        <v>52</v>
      </c>
      <c r="R4" s="123" t="s">
        <v>53</v>
      </c>
      <c r="S4" s="123" t="s">
        <v>54</v>
      </c>
      <c r="T4" s="123" t="s">
        <v>55</v>
      </c>
      <c r="U4" s="122" t="s">
        <v>56</v>
      </c>
    </row>
    <row r="5" spans="1:21" ht="19.5" customHeight="1">
      <c r="A5" s="136" t="s">
        <v>39</v>
      </c>
      <c r="B5" s="88">
        <f>SUM(C5:K5)</f>
        <v>8846621</v>
      </c>
      <c r="C5" s="83">
        <v>84060</v>
      </c>
      <c r="D5" s="83">
        <v>227797</v>
      </c>
      <c r="E5" s="83">
        <v>194640</v>
      </c>
      <c r="F5" s="83">
        <v>241378</v>
      </c>
      <c r="G5" s="83">
        <v>83472</v>
      </c>
      <c r="H5" s="83">
        <v>78434</v>
      </c>
      <c r="I5" s="83">
        <v>464810</v>
      </c>
      <c r="J5" s="83">
        <v>1000294</v>
      </c>
      <c r="K5" s="45">
        <v>6471736</v>
      </c>
      <c r="L5" s="88">
        <f>SUM(M5:U5)</f>
        <v>13305001</v>
      </c>
      <c r="M5" s="83">
        <f>SUM(M6:M14)</f>
        <v>88095</v>
      </c>
      <c r="N5" s="83">
        <f aca="true" t="shared" si="0" ref="N5:U5">SUM(N6:N14)</f>
        <v>269203</v>
      </c>
      <c r="O5" s="83">
        <f t="shared" si="0"/>
        <v>238645</v>
      </c>
      <c r="P5" s="83">
        <f t="shared" si="0"/>
        <v>306990</v>
      </c>
      <c r="Q5" s="83">
        <f t="shared" si="0"/>
        <v>108315</v>
      </c>
      <c r="R5" s="83">
        <f t="shared" si="0"/>
        <v>57602</v>
      </c>
      <c r="S5" s="83">
        <f t="shared" si="0"/>
        <v>604879</v>
      </c>
      <c r="T5" s="83">
        <f t="shared" si="0"/>
        <v>1325271</v>
      </c>
      <c r="U5" s="84">
        <f t="shared" si="0"/>
        <v>10306001</v>
      </c>
    </row>
    <row r="6" spans="1:21" ht="18" customHeight="1">
      <c r="A6" s="40" t="s">
        <v>65</v>
      </c>
      <c r="B6" s="107">
        <f aca="true" t="shared" si="1" ref="B6:B14">SUM(C6:K6)</f>
        <v>5869651</v>
      </c>
      <c r="C6" s="78">
        <v>9439</v>
      </c>
      <c r="D6" s="78">
        <v>136169</v>
      </c>
      <c r="E6" s="78">
        <v>110163</v>
      </c>
      <c r="F6" s="78">
        <v>162119</v>
      </c>
      <c r="G6" s="78">
        <v>52872</v>
      </c>
      <c r="H6" s="78">
        <v>48797</v>
      </c>
      <c r="I6" s="78">
        <v>298162</v>
      </c>
      <c r="J6" s="78">
        <v>597990</v>
      </c>
      <c r="K6" s="44">
        <v>4453940</v>
      </c>
      <c r="L6" s="147">
        <f>SUM(M6:U6)</f>
        <v>8997787</v>
      </c>
      <c r="M6" s="138">
        <v>39971</v>
      </c>
      <c r="N6" s="139">
        <v>176222</v>
      </c>
      <c r="O6" s="140">
        <v>137183</v>
      </c>
      <c r="P6" s="139">
        <v>223074</v>
      </c>
      <c r="Q6" s="139">
        <v>82180</v>
      </c>
      <c r="R6" s="139">
        <v>32021</v>
      </c>
      <c r="S6" s="139">
        <v>402087</v>
      </c>
      <c r="T6" s="148">
        <v>886245</v>
      </c>
      <c r="U6" s="141">
        <v>7018804</v>
      </c>
    </row>
    <row r="7" spans="1:21" ht="18" customHeight="1">
      <c r="A7" s="40" t="s">
        <v>57</v>
      </c>
      <c r="B7" s="107">
        <f t="shared" si="1"/>
        <v>1941396</v>
      </c>
      <c r="C7" s="78">
        <v>57548</v>
      </c>
      <c r="D7" s="78">
        <v>57442</v>
      </c>
      <c r="E7" s="78">
        <v>57313</v>
      </c>
      <c r="F7" s="78">
        <v>52524</v>
      </c>
      <c r="G7" s="78">
        <v>23506</v>
      </c>
      <c r="H7" s="78">
        <v>21169</v>
      </c>
      <c r="I7" s="78">
        <v>106119</v>
      </c>
      <c r="J7" s="78">
        <v>240882</v>
      </c>
      <c r="K7" s="44">
        <v>1324893</v>
      </c>
      <c r="L7" s="119">
        <f aca="true" t="shared" si="2" ref="L7:L14">SUM(M7:U7)</f>
        <v>2478629</v>
      </c>
      <c r="M7" s="142">
        <v>26223</v>
      </c>
      <c r="N7" s="143">
        <v>45111</v>
      </c>
      <c r="O7" s="143">
        <v>57309</v>
      </c>
      <c r="P7" s="143">
        <v>40756</v>
      </c>
      <c r="Q7" s="143">
        <v>14881</v>
      </c>
      <c r="R7" s="143">
        <v>15476</v>
      </c>
      <c r="S7" s="143">
        <v>101400</v>
      </c>
      <c r="T7" s="149">
        <v>210372</v>
      </c>
      <c r="U7" s="144">
        <v>1967101</v>
      </c>
    </row>
    <row r="8" spans="1:21" ht="18" customHeight="1">
      <c r="A8" s="40" t="s">
        <v>58</v>
      </c>
      <c r="B8" s="107">
        <f t="shared" si="1"/>
        <v>408766</v>
      </c>
      <c r="C8" s="78">
        <v>9533</v>
      </c>
      <c r="D8" s="78">
        <v>14953</v>
      </c>
      <c r="E8" s="78">
        <v>11454</v>
      </c>
      <c r="F8" s="78">
        <v>11648</v>
      </c>
      <c r="G8" s="78">
        <v>4183</v>
      </c>
      <c r="H8" s="78">
        <v>4855</v>
      </c>
      <c r="I8" s="78">
        <v>20794</v>
      </c>
      <c r="J8" s="78">
        <v>47877</v>
      </c>
      <c r="K8" s="44">
        <v>283469</v>
      </c>
      <c r="L8" s="119">
        <f t="shared" si="2"/>
        <v>872125</v>
      </c>
      <c r="M8" s="142">
        <v>12191</v>
      </c>
      <c r="N8" s="143">
        <v>18565</v>
      </c>
      <c r="O8" s="143">
        <v>17556</v>
      </c>
      <c r="P8" s="143">
        <v>16449</v>
      </c>
      <c r="Q8" s="143">
        <v>6695</v>
      </c>
      <c r="R8" s="143">
        <v>5033</v>
      </c>
      <c r="S8" s="143">
        <v>37927</v>
      </c>
      <c r="T8" s="149">
        <v>88529</v>
      </c>
      <c r="U8" s="144">
        <v>669180</v>
      </c>
    </row>
    <row r="9" spans="1:21" ht="18" customHeight="1">
      <c r="A9" s="40" t="s">
        <v>59</v>
      </c>
      <c r="B9" s="107">
        <f t="shared" si="1"/>
        <v>239774</v>
      </c>
      <c r="C9" s="78">
        <v>5005</v>
      </c>
      <c r="D9" s="78">
        <v>10386</v>
      </c>
      <c r="E9" s="78">
        <v>9213</v>
      </c>
      <c r="F9" s="78">
        <v>8478</v>
      </c>
      <c r="G9" s="78">
        <v>2147</v>
      </c>
      <c r="H9" s="78">
        <v>2685</v>
      </c>
      <c r="I9" s="78">
        <v>19755</v>
      </c>
      <c r="J9" s="78">
        <v>63964</v>
      </c>
      <c r="K9" s="44">
        <v>118141</v>
      </c>
      <c r="L9" s="119">
        <f t="shared" si="2"/>
        <v>502407</v>
      </c>
      <c r="M9" s="142">
        <v>7080</v>
      </c>
      <c r="N9" s="143">
        <v>16302</v>
      </c>
      <c r="O9" s="143">
        <v>15156</v>
      </c>
      <c r="P9" s="143">
        <v>14430</v>
      </c>
      <c r="Q9" s="143">
        <v>3063</v>
      </c>
      <c r="R9" s="143">
        <v>3453</v>
      </c>
      <c r="S9" s="143">
        <v>34615</v>
      </c>
      <c r="T9" s="149">
        <v>80411</v>
      </c>
      <c r="U9" s="144">
        <v>327897</v>
      </c>
    </row>
    <row r="10" spans="1:21" ht="18" customHeight="1">
      <c r="A10" s="40" t="s">
        <v>60</v>
      </c>
      <c r="B10" s="107">
        <f t="shared" si="1"/>
        <v>72397</v>
      </c>
      <c r="C10" s="78">
        <v>1094</v>
      </c>
      <c r="D10" s="78">
        <v>2384</v>
      </c>
      <c r="E10" s="78">
        <v>1861</v>
      </c>
      <c r="F10" s="78">
        <v>1787</v>
      </c>
      <c r="G10" s="78">
        <v>447</v>
      </c>
      <c r="H10" s="78">
        <v>460</v>
      </c>
      <c r="I10" s="78">
        <v>4580</v>
      </c>
      <c r="J10" s="78">
        <v>9781</v>
      </c>
      <c r="K10" s="44">
        <v>50003</v>
      </c>
      <c r="L10" s="119">
        <f t="shared" si="2"/>
        <v>114128</v>
      </c>
      <c r="M10" s="142">
        <v>1692</v>
      </c>
      <c r="N10" s="143">
        <v>3121</v>
      </c>
      <c r="O10" s="143">
        <v>2858</v>
      </c>
      <c r="P10" s="143">
        <v>2754</v>
      </c>
      <c r="Q10" s="143">
        <v>824</v>
      </c>
      <c r="R10" s="143">
        <v>814</v>
      </c>
      <c r="S10" s="143">
        <v>6207</v>
      </c>
      <c r="T10" s="149">
        <v>14537</v>
      </c>
      <c r="U10" s="144">
        <v>81321</v>
      </c>
    </row>
    <row r="11" spans="1:21" ht="18" customHeight="1">
      <c r="A11" s="40" t="s">
        <v>61</v>
      </c>
      <c r="B11" s="107">
        <f t="shared" si="1"/>
        <v>66830</v>
      </c>
      <c r="C11" s="78">
        <v>945</v>
      </c>
      <c r="D11" s="78">
        <v>961</v>
      </c>
      <c r="E11" s="78">
        <v>622</v>
      </c>
      <c r="F11" s="78">
        <v>659</v>
      </c>
      <c r="G11" s="78">
        <v>98</v>
      </c>
      <c r="H11" s="78">
        <v>113</v>
      </c>
      <c r="I11" s="78">
        <v>3212</v>
      </c>
      <c r="J11" s="78">
        <v>8245</v>
      </c>
      <c r="K11" s="44">
        <v>51975</v>
      </c>
      <c r="L11" s="119">
        <f t="shared" si="2"/>
        <v>81015</v>
      </c>
      <c r="M11" s="142">
        <v>371</v>
      </c>
      <c r="N11" s="143">
        <v>1378</v>
      </c>
      <c r="O11" s="143">
        <v>1205</v>
      </c>
      <c r="P11" s="143">
        <v>2226</v>
      </c>
      <c r="Q11" s="143">
        <v>259</v>
      </c>
      <c r="R11" s="143">
        <v>234</v>
      </c>
      <c r="S11" s="143">
        <v>6140</v>
      </c>
      <c r="T11" s="149">
        <v>12293</v>
      </c>
      <c r="U11" s="144">
        <v>56909</v>
      </c>
    </row>
    <row r="12" spans="1:21" ht="18" customHeight="1">
      <c r="A12" s="40" t="s">
        <v>62</v>
      </c>
      <c r="B12" s="107">
        <f t="shared" si="1"/>
        <v>21612</v>
      </c>
      <c r="C12" s="78">
        <v>157</v>
      </c>
      <c r="D12" s="78">
        <v>640</v>
      </c>
      <c r="E12" s="78">
        <v>545</v>
      </c>
      <c r="F12" s="78">
        <v>515</v>
      </c>
      <c r="G12" s="78">
        <v>59</v>
      </c>
      <c r="H12" s="78">
        <v>64</v>
      </c>
      <c r="I12" s="78">
        <v>1308</v>
      </c>
      <c r="J12" s="78">
        <v>2658</v>
      </c>
      <c r="K12" s="44">
        <v>15666</v>
      </c>
      <c r="L12" s="119">
        <f t="shared" si="2"/>
        <v>45023</v>
      </c>
      <c r="M12" s="142">
        <v>182</v>
      </c>
      <c r="N12" s="143">
        <v>1672</v>
      </c>
      <c r="O12" s="143">
        <v>1533</v>
      </c>
      <c r="P12" s="143">
        <v>1530</v>
      </c>
      <c r="Q12" s="143">
        <v>127</v>
      </c>
      <c r="R12" s="143">
        <v>164</v>
      </c>
      <c r="S12" s="143">
        <v>4301</v>
      </c>
      <c r="T12" s="149">
        <v>7086</v>
      </c>
      <c r="U12" s="144">
        <v>28428</v>
      </c>
    </row>
    <row r="13" spans="1:21" ht="18" customHeight="1">
      <c r="A13" s="40" t="s">
        <v>63</v>
      </c>
      <c r="B13" s="107">
        <f t="shared" si="1"/>
        <v>23808</v>
      </c>
      <c r="C13" s="78">
        <v>111</v>
      </c>
      <c r="D13" s="78">
        <v>608</v>
      </c>
      <c r="E13" s="78">
        <v>427</v>
      </c>
      <c r="F13" s="78">
        <v>449</v>
      </c>
      <c r="G13" s="78">
        <v>51</v>
      </c>
      <c r="H13" s="78">
        <v>78</v>
      </c>
      <c r="I13" s="78">
        <v>1479</v>
      </c>
      <c r="J13" s="78">
        <v>2480</v>
      </c>
      <c r="K13" s="44">
        <v>18125</v>
      </c>
      <c r="L13" s="119">
        <f t="shared" si="2"/>
        <v>33443</v>
      </c>
      <c r="M13" s="142">
        <v>115</v>
      </c>
      <c r="N13" s="143">
        <v>918</v>
      </c>
      <c r="O13" s="143">
        <v>774</v>
      </c>
      <c r="P13" s="143">
        <v>693</v>
      </c>
      <c r="Q13" s="143">
        <v>91</v>
      </c>
      <c r="R13" s="143">
        <v>91</v>
      </c>
      <c r="S13" s="143">
        <v>1819</v>
      </c>
      <c r="T13" s="149">
        <v>3898</v>
      </c>
      <c r="U13" s="144">
        <v>25044</v>
      </c>
    </row>
    <row r="14" spans="1:21" ht="18" customHeight="1">
      <c r="A14" s="41" t="s">
        <v>64</v>
      </c>
      <c r="B14" s="108">
        <f t="shared" si="1"/>
        <v>202387</v>
      </c>
      <c r="C14" s="81">
        <v>228</v>
      </c>
      <c r="D14" s="81">
        <v>4254</v>
      </c>
      <c r="E14" s="81">
        <v>3042</v>
      </c>
      <c r="F14" s="81">
        <v>3199</v>
      </c>
      <c r="G14" s="81">
        <v>109</v>
      </c>
      <c r="H14" s="81">
        <v>213</v>
      </c>
      <c r="I14" s="81">
        <v>9401</v>
      </c>
      <c r="J14" s="81">
        <v>26417</v>
      </c>
      <c r="K14" s="34">
        <v>155524</v>
      </c>
      <c r="L14" s="120">
        <f t="shared" si="2"/>
        <v>180444</v>
      </c>
      <c r="M14" s="145">
        <v>270</v>
      </c>
      <c r="N14" s="137">
        <v>5914</v>
      </c>
      <c r="O14" s="137">
        <v>5071</v>
      </c>
      <c r="P14" s="137">
        <v>5078</v>
      </c>
      <c r="Q14" s="137">
        <v>195</v>
      </c>
      <c r="R14" s="137">
        <v>316</v>
      </c>
      <c r="S14" s="137">
        <v>10383</v>
      </c>
      <c r="T14" s="150">
        <v>21900</v>
      </c>
      <c r="U14" s="146">
        <v>131317</v>
      </c>
    </row>
    <row r="15" ht="12" customHeight="1">
      <c r="A15" s="43" t="s">
        <v>138</v>
      </c>
    </row>
    <row r="16" ht="12" customHeight="1">
      <c r="A16"/>
    </row>
    <row r="17" ht="12" customHeight="1">
      <c r="A17"/>
    </row>
    <row r="18" ht="12" customHeight="1">
      <c r="A18"/>
    </row>
    <row r="19" ht="12" customHeight="1">
      <c r="A19"/>
    </row>
    <row r="20" ht="12" customHeight="1">
      <c r="A20"/>
    </row>
    <row r="21" ht="12" customHeight="1">
      <c r="A21"/>
    </row>
    <row r="22" ht="12" customHeight="1">
      <c r="A22"/>
    </row>
    <row r="23" ht="12" customHeight="1">
      <c r="A23"/>
    </row>
    <row r="24" ht="12" customHeight="1">
      <c r="A24"/>
    </row>
    <row r="25" ht="12" customHeight="1">
      <c r="A25"/>
    </row>
    <row r="26" ht="12" customHeight="1">
      <c r="A26"/>
    </row>
    <row r="27" ht="12" customHeight="1">
      <c r="A27"/>
    </row>
  </sheetData>
  <sheetProtection/>
  <mergeCells count="4">
    <mergeCell ref="B2:U2"/>
    <mergeCell ref="B3:K3"/>
    <mergeCell ref="L3:U3"/>
    <mergeCell ref="A2:A4"/>
  </mergeCells>
  <printOptions/>
  <pageMargins left="0.31" right="0.14" top="0.984251969" bottom="0.984251969" header="0.492125985" footer="0.49212598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M11"/>
  <sheetViews>
    <sheetView zoomScalePageLayoutView="0" workbookViewId="0" topLeftCell="A1">
      <selection activeCell="A5" sqref="A5"/>
    </sheetView>
  </sheetViews>
  <sheetFormatPr defaultColWidth="14.00390625" defaultRowHeight="12" customHeight="1"/>
  <cols>
    <col min="1" max="2" width="20.7109375" style="2" customWidth="1"/>
    <col min="3" max="4" width="24.7109375" style="2" customWidth="1"/>
    <col min="5" max="5" width="16.00390625" style="2" customWidth="1"/>
    <col min="6" max="6" width="14.7109375" style="2" customWidth="1"/>
    <col min="7" max="7" width="18.00390625" style="2" customWidth="1"/>
    <col min="8" max="8" width="15.28125" style="2" customWidth="1"/>
    <col min="9" max="9" width="10.7109375" style="2" customWidth="1"/>
    <col min="10" max="11" width="14.00390625" style="2" customWidth="1"/>
    <col min="12" max="12" width="16.00390625" style="2" customWidth="1"/>
    <col min="13" max="16384" width="14.00390625" style="2" customWidth="1"/>
  </cols>
  <sheetData>
    <row r="1" spans="1:13" ht="15" customHeight="1">
      <c r="A1" s="31" t="s">
        <v>283</v>
      </c>
      <c r="H1"/>
      <c r="I1"/>
      <c r="J1"/>
      <c r="K1"/>
      <c r="L1"/>
      <c r="M1"/>
    </row>
    <row r="2" spans="1:4" ht="15" customHeight="1">
      <c r="A2" s="282" t="s">
        <v>132</v>
      </c>
      <c r="B2" s="295"/>
      <c r="C2" s="291" t="s">
        <v>94</v>
      </c>
      <c r="D2" s="286"/>
    </row>
    <row r="3" spans="1:4" ht="15" customHeight="1">
      <c r="A3" s="284"/>
      <c r="B3" s="296"/>
      <c r="C3" s="258">
        <v>2019</v>
      </c>
      <c r="D3" s="257">
        <v>2020</v>
      </c>
    </row>
    <row r="4" spans="1:4" ht="19.5" customHeight="1">
      <c r="A4" s="27" t="s">
        <v>2</v>
      </c>
      <c r="B4" s="256"/>
      <c r="C4" s="109">
        <f>SUM(C5:C8)</f>
        <v>12102198</v>
      </c>
      <c r="D4" s="260">
        <v>17079217</v>
      </c>
    </row>
    <row r="5" spans="1:4" ht="19.5" customHeight="1">
      <c r="A5" s="27" t="s">
        <v>3</v>
      </c>
      <c r="B5" s="256"/>
      <c r="C5" s="78">
        <v>786314</v>
      </c>
      <c r="D5" s="260">
        <v>1161902</v>
      </c>
    </row>
    <row r="6" spans="1:4" ht="19.5" customHeight="1">
      <c r="A6" s="27" t="s">
        <v>66</v>
      </c>
      <c r="B6" s="256"/>
      <c r="C6" s="78">
        <v>2057390</v>
      </c>
      <c r="D6" s="260">
        <v>2545621</v>
      </c>
    </row>
    <row r="7" spans="1:4" ht="19.5" customHeight="1">
      <c r="A7" s="27" t="s">
        <v>67</v>
      </c>
      <c r="B7" s="256"/>
      <c r="C7" s="78">
        <v>0</v>
      </c>
      <c r="D7" s="260">
        <v>993813</v>
      </c>
    </row>
    <row r="8" spans="1:4" ht="19.5" customHeight="1">
      <c r="A8" s="30" t="s">
        <v>4</v>
      </c>
      <c r="B8" s="75"/>
      <c r="C8" s="259">
        <v>9258494</v>
      </c>
      <c r="D8" s="261">
        <v>12377881</v>
      </c>
    </row>
    <row r="9" ht="12" customHeight="1">
      <c r="A9" s="25" t="s">
        <v>138</v>
      </c>
    </row>
    <row r="10" ht="12" customHeight="1">
      <c r="A10" s="58" t="s">
        <v>244</v>
      </c>
    </row>
    <row r="11" ht="12" customHeight="1">
      <c r="A11" s="25" t="s">
        <v>114</v>
      </c>
    </row>
  </sheetData>
  <sheetProtection/>
  <mergeCells count="2">
    <mergeCell ref="C2:D2"/>
    <mergeCell ref="A2:B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20117</dc:creator>
  <cp:keywords/>
  <dc:description/>
  <cp:lastModifiedBy>Carlos Reis da Costa</cp:lastModifiedBy>
  <cp:lastPrinted>2017-08-03T14:10:12Z</cp:lastPrinted>
  <dcterms:created xsi:type="dcterms:W3CDTF">2008-10-13T11:06:58Z</dcterms:created>
  <dcterms:modified xsi:type="dcterms:W3CDTF">2022-05-09T12:06:18Z</dcterms:modified>
  <cp:category/>
  <cp:version/>
  <cp:contentType/>
  <cp:contentStatus/>
</cp:coreProperties>
</file>